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'Sheet1'!$A$1:$F$50</definedName>
  </definedNames>
  <calcPr fullCalcOnLoad="1"/>
</workbook>
</file>

<file path=xl/sharedStrings.xml><?xml version="1.0" encoding="utf-8"?>
<sst xmlns="http://schemas.openxmlformats.org/spreadsheetml/2006/main" count="57" uniqueCount="43">
  <si>
    <t>金額（諸経費含む）</t>
  </si>
  <si>
    <t>１　基礎工事</t>
  </si>
  <si>
    <t>増打ち基礎</t>
  </si>
  <si>
    <t>名   称</t>
  </si>
  <si>
    <t>内   容</t>
  </si>
  <si>
    <t>数   量</t>
  </si>
  <si>
    <t>単  位</t>
  </si>
  <si>
    <t>備   考</t>
  </si>
  <si>
    <t>新設布基礎</t>
  </si>
  <si>
    <t>ベタ基礎</t>
  </si>
  <si>
    <t>小計</t>
  </si>
  <si>
    <t>２　耐力壁工事</t>
  </si>
  <si>
    <t>葺き替え</t>
  </si>
  <si>
    <t>３ 屋根工事</t>
  </si>
  <si>
    <t>4　その他工事</t>
  </si>
  <si>
    <t>ホールダウン金物（HD-    ）</t>
  </si>
  <si>
    <t>建具取り替え（　　　　　　　　）</t>
  </si>
  <si>
    <t>戸袋復旧</t>
  </si>
  <si>
    <t>設備工事</t>
  </si>
  <si>
    <t>その他（　　　　　　　　　　　　）</t>
  </si>
  <si>
    <t>合計</t>
  </si>
  <si>
    <t>消費税等相当額</t>
  </si>
  <si>
    <t>(A)</t>
  </si>
  <si>
    <t>耐震改修工事</t>
  </si>
  <si>
    <t>補助対象費限度額</t>
  </si>
  <si>
    <t>補助金額の算定（当初）</t>
  </si>
  <si>
    <t>　　　　　　　　　　補助金額（当初）</t>
  </si>
  <si>
    <t>㎡</t>
  </si>
  <si>
    <t>ｍ</t>
  </si>
  <si>
    <t>L=910 外壁</t>
  </si>
  <si>
    <t>L=910 内壁</t>
  </si>
  <si>
    <t>か所</t>
  </si>
  <si>
    <t>L=1820 外壁</t>
  </si>
  <si>
    <t>L=1820 内壁</t>
  </si>
  <si>
    <t>L=1365 外壁</t>
  </si>
  <si>
    <t>L=1365 内壁</t>
  </si>
  <si>
    <t>様式う号</t>
  </si>
  <si>
    <t xml:space="preserve">                                    　    住宅の床面積　　　　　　　　　補助対象費限度額　     　　　　（A)と（B)の小さい額　　　</t>
  </si>
  <si>
    <t xml:space="preserve">                                                 　  　　　　　　　　　　　   (千円未満切捨て)　　　　　　　　（F)と２０万円の小さい額　　</t>
  </si>
  <si>
    <t>耐震改修工事補助金の額の算定書</t>
  </si>
  <si>
    <t>計</t>
  </si>
  <si>
    <t>（D)と２０万円（要援護者30万円）の小さい額</t>
  </si>
  <si>
    <t>要援護者の有無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</si>
</sst>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【&quot;&quot;¥&quot;#,##0;&quot;¥&quot;\-#,##0&quot;】&quot;\×"/>
    <numFmt numFmtId="178" formatCode="&quot;【&quot;&quot;¥&quot;#,##0;&quot;¥&quot;\-#,##0&quot;】&quot;&quot;&quot;\×"/>
    <numFmt numFmtId="179" formatCode="&quot;【&quot;&quot;¥&quot;#,##0;&quot;】&quot;&quot;&quot;\×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【&quot;&quot;¥&quot;#,##0;&quot;】&quot;\×"/>
    <numFmt numFmtId="185" formatCode="&quot;【&quot;&quot;¥&quot;#,##0&quot;】&quot;\×"/>
    <numFmt numFmtId="186" formatCode="\ &quot;【&quot;General&quot;㎡&quot;&quot;】&quot;"/>
    <numFmt numFmtId="187" formatCode="&quot;¥&quot;#,##0_);[Red]\(&quot;¥&quot;#,##0\)"/>
    <numFmt numFmtId="188" formatCode="&quot;【&quot;&quot;¥&quot;#,##0_);[Red]\(&quot;¥&quot;#,##0\)&quot;】&quot;"/>
    <numFmt numFmtId="189" formatCode="[Red]&quot;【&quot;&quot;¥&quot;##,#0_)\(&quot;¥&quot;#,##0\)&quot;】&quot;"/>
    <numFmt numFmtId="190" formatCode="&quot;【&quot;&quot;¥&quot;##,#0_)\(&quot;¥&quot;#,##0\)&quot;】&quot;"/>
    <numFmt numFmtId="191" formatCode="&quot;【&quot;&quot;¥&quot;#,##0_)&quot;】&quot;"/>
    <numFmt numFmtId="192" formatCode="&quot;【 &quot;\ &quot;¥&quot;#,##0_)&quot;】&quot;"/>
    <numFmt numFmtId="193" formatCode="\ &quot;【 &quot;\ General\ &quot;㎡&quot;&quot; 】 = &quot;"/>
    <numFmt numFmtId="194" formatCode="&quot;【&quot;\ &quot;¥&quot;#,##0\ &quot;】&quot;\ \ \ \ \ \ \×"/>
    <numFmt numFmtId="195" formatCode="&quot;【&quot;\ &quot;¥&quot;#,##0\ &quot;】&quot;\ \ \×"/>
    <numFmt numFmtId="196" formatCode="&quot;【 &quot;\ &quot;¥&quot;#,##0.0_)&quot;】&quot;"/>
    <numFmt numFmtId="197" formatCode="&quot;【 &quot;\ &quot;¥&quot;#,##0.00_)&quot;】&quot;"/>
    <numFmt numFmtId="198" formatCode="&quot;【&quot;\ \(\C\)\ \ \ \ General&quot;】&quot;"/>
    <numFmt numFmtId="199" formatCode="&quot;【&quot;\ \(\C\)\ \ General&quot;】&quot;"/>
    <numFmt numFmtId="200" formatCode="&quot;【&quot;\ \(\C\)\ General&quot;】&quot;"/>
    <numFmt numFmtId="201" formatCode="&quot;【 (C) \G/標準】&quot;"/>
    <numFmt numFmtId="202" formatCode="&quot;【&quot;\(\C\)\ &quot;¥&quot;General&quot;】&quot;"/>
    <numFmt numFmtId="203" formatCode="&quot;【 (B)&quot;\ &quot;¥&quot;#,##0_)&quot;】&quot;"/>
    <numFmt numFmtId="204" formatCode="&quot;【&quot;\(\C\)\ &quot;¥&quot;General&quot;】&quot;\ \×"/>
    <numFmt numFmtId="205" formatCode="0.0%"/>
    <numFmt numFmtId="206" formatCode="General\ \ \="/>
    <numFmt numFmtId="207" formatCode="&quot;【&quot;&quot;(D)&quot;\ General&quot;】&quot;"/>
    <numFmt numFmtId="208" formatCode="&quot;【&quot;&quot;(D)&quot;\ General\ &quot;】&quot;"/>
    <numFmt numFmtId="209" formatCode="&quot;【&quot;&quot;(D)&quot;\ &quot;¥&quot;#,##0&quot;】&quot;"/>
    <numFmt numFmtId="210" formatCode="&quot;【&quot;&quot;(E)&quot;\ &quot;¥&quot;#,##0&quot;】&quot;"/>
    <numFmt numFmtId="211" formatCode="0%\ \="/>
    <numFmt numFmtId="212" formatCode="0%\ \ \ \="/>
    <numFmt numFmtId="213" formatCode="&quot;【&quot;&quot;(C)&quot;\ &quot;¥&quot;#,##0&quot;】&quot;"/>
    <numFmt numFmtId="214" formatCode="&quot;【&quot;&quot;(C)&quot;\ &quot;¥&quot;#,##0&quot;】&quot;\ \×"/>
    <numFmt numFmtId="215" formatCode="[=1]&quot;有&quot;;[=2]&quot;無&quot;"/>
    <numFmt numFmtId="216" formatCode="[=1]&quot;有&quot;;General"/>
    <numFmt numFmtId="217" formatCode="[=2]&quot;無&quot;;General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3"/>
      <name val="Consolas"/>
      <family val="3"/>
    </font>
    <font>
      <b/>
      <sz val="14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333333"/>
      <name val="Consolas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5" fontId="0" fillId="0" borderId="0" xfId="0" applyNumberFormat="1" applyAlignment="1">
      <alignment vertical="center"/>
    </xf>
    <xf numFmtId="5" fontId="4" fillId="0" borderId="0" xfId="0" applyNumberFormat="1" applyFont="1" applyAlignment="1">
      <alignment vertical="center"/>
    </xf>
    <xf numFmtId="5" fontId="4" fillId="0" borderId="10" xfId="0" applyNumberFormat="1" applyFont="1" applyBorder="1" applyAlignment="1">
      <alignment horizontal="center" vertical="center"/>
    </xf>
    <xf numFmtId="5" fontId="4" fillId="0" borderId="10" xfId="0" applyNumberFormat="1" applyFont="1" applyBorder="1" applyAlignment="1">
      <alignment horizontal="right" vertical="center"/>
    </xf>
    <xf numFmtId="193" fontId="4" fillId="0" borderId="14" xfId="0" applyNumberFormat="1" applyFont="1" applyBorder="1" applyAlignment="1">
      <alignment horizontal="center" vertical="center"/>
    </xf>
    <xf numFmtId="195" fontId="4" fillId="0" borderId="15" xfId="0" applyNumberFormat="1" applyFont="1" applyBorder="1" applyAlignment="1">
      <alignment horizontal="center" vertical="center"/>
    </xf>
    <xf numFmtId="212" fontId="4" fillId="0" borderId="16" xfId="0" applyNumberFormat="1" applyFont="1" applyBorder="1" applyAlignment="1">
      <alignment horizontal="center" vertical="center"/>
    </xf>
    <xf numFmtId="214" fontId="4" fillId="0" borderId="17" xfId="0" applyNumberFormat="1" applyFont="1" applyBorder="1" applyAlignment="1">
      <alignment horizontal="center" vertical="center"/>
    </xf>
    <xf numFmtId="215" fontId="4" fillId="0" borderId="0" xfId="0" applyNumberFormat="1" applyFont="1" applyAlignment="1">
      <alignment horizontal="center" vertical="center"/>
    </xf>
    <xf numFmtId="216" fontId="0" fillId="0" borderId="0" xfId="0" applyNumberFormat="1" applyAlignment="1">
      <alignment vertical="center"/>
    </xf>
    <xf numFmtId="217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209" fontId="4" fillId="0" borderId="16" xfId="0" applyNumberFormat="1" applyFont="1" applyBorder="1" applyAlignment="1">
      <alignment horizontal="center" vertical="center"/>
    </xf>
    <xf numFmtId="210" fontId="5" fillId="0" borderId="16" xfId="0" applyNumberFormat="1" applyFont="1" applyBorder="1" applyAlignment="1">
      <alignment horizontal="center" vertical="center"/>
    </xf>
    <xf numFmtId="210" fontId="5" fillId="0" borderId="18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03" fontId="4" fillId="0" borderId="14" xfId="0" applyNumberFormat="1" applyFont="1" applyBorder="1" applyAlignment="1">
      <alignment horizontal="center" vertical="center"/>
    </xf>
    <xf numFmtId="213" fontId="4" fillId="0" borderId="14" xfId="0" applyNumberFormat="1" applyFont="1" applyBorder="1" applyAlignment="1">
      <alignment horizontal="center" vertical="center"/>
    </xf>
    <xf numFmtId="213" fontId="4" fillId="0" borderId="2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E44" sqref="E44:F44"/>
    </sheetView>
  </sheetViews>
  <sheetFormatPr defaultColWidth="9.00390625" defaultRowHeight="13.5"/>
  <cols>
    <col min="1" max="1" width="21.875" style="0" bestFit="1" customWidth="1"/>
    <col min="2" max="2" width="25.25390625" style="0" bestFit="1" customWidth="1"/>
    <col min="5" max="5" width="17.25390625" style="12" bestFit="1" customWidth="1"/>
    <col min="6" max="6" width="15.125" style="0" customWidth="1"/>
  </cols>
  <sheetData>
    <row r="1" ht="17.25" customHeight="1">
      <c r="A1" s="2" t="s">
        <v>36</v>
      </c>
    </row>
    <row r="2" ht="14.25">
      <c r="A2" s="1"/>
    </row>
    <row r="3" spans="1:6" ht="17.25">
      <c r="A3" s="37" t="s">
        <v>39</v>
      </c>
      <c r="B3" s="28"/>
      <c r="C3" s="28"/>
      <c r="D3" s="28"/>
      <c r="E3" s="13"/>
      <c r="F3" s="3"/>
    </row>
    <row r="4" spans="1:6" ht="17.25">
      <c r="A4" s="2"/>
      <c r="B4" s="3"/>
      <c r="C4" s="3"/>
      <c r="D4" s="3"/>
      <c r="E4" s="13"/>
      <c r="F4" s="3"/>
    </row>
    <row r="5" spans="1:6" ht="17.25" customHeight="1">
      <c r="A5" s="23" t="s">
        <v>23</v>
      </c>
      <c r="B5" s="3"/>
      <c r="C5" s="3"/>
      <c r="D5" s="3"/>
      <c r="E5" s="13"/>
      <c r="F5" s="3"/>
    </row>
    <row r="6" spans="1:6" ht="17.25" customHeight="1">
      <c r="A6" s="4" t="s">
        <v>3</v>
      </c>
      <c r="B6" s="4" t="s">
        <v>4</v>
      </c>
      <c r="C6" s="4" t="s">
        <v>5</v>
      </c>
      <c r="D6" s="4" t="s">
        <v>6</v>
      </c>
      <c r="E6" s="14" t="s">
        <v>0</v>
      </c>
      <c r="F6" s="4" t="s">
        <v>7</v>
      </c>
    </row>
    <row r="7" spans="1:6" ht="17.25" customHeight="1">
      <c r="A7" s="5" t="s">
        <v>1</v>
      </c>
      <c r="B7" s="5" t="s">
        <v>2</v>
      </c>
      <c r="C7" s="4"/>
      <c r="D7" s="4" t="s">
        <v>28</v>
      </c>
      <c r="E7" s="15"/>
      <c r="F7" s="5"/>
    </row>
    <row r="8" spans="1:6" ht="17.25" customHeight="1">
      <c r="A8" s="5"/>
      <c r="B8" s="5" t="s">
        <v>8</v>
      </c>
      <c r="C8" s="4"/>
      <c r="D8" s="4" t="s">
        <v>28</v>
      </c>
      <c r="E8" s="15"/>
      <c r="F8" s="5"/>
    </row>
    <row r="9" spans="1:6" ht="17.25" customHeight="1">
      <c r="A9" s="5"/>
      <c r="B9" s="5" t="s">
        <v>9</v>
      </c>
      <c r="C9" s="4"/>
      <c r="D9" s="4" t="s">
        <v>27</v>
      </c>
      <c r="E9" s="15"/>
      <c r="F9" s="5"/>
    </row>
    <row r="10" spans="1:6" ht="17.25" customHeight="1">
      <c r="A10" s="5"/>
      <c r="B10" s="4" t="s">
        <v>10</v>
      </c>
      <c r="C10" s="4"/>
      <c r="D10" s="5"/>
      <c r="E10" s="15"/>
      <c r="F10" s="5"/>
    </row>
    <row r="11" spans="1:6" ht="17.25" customHeight="1">
      <c r="A11" s="5"/>
      <c r="B11" s="4"/>
      <c r="C11" s="4"/>
      <c r="D11" s="5"/>
      <c r="E11" s="15"/>
      <c r="F11" s="5"/>
    </row>
    <row r="12" spans="1:6" ht="17.25" customHeight="1">
      <c r="A12" s="5"/>
      <c r="B12" s="4"/>
      <c r="C12" s="4"/>
      <c r="D12" s="5"/>
      <c r="E12" s="15"/>
      <c r="F12" s="5"/>
    </row>
    <row r="13" spans="1:6" ht="17.25" customHeight="1">
      <c r="A13" s="5" t="s">
        <v>11</v>
      </c>
      <c r="B13" s="5" t="s">
        <v>29</v>
      </c>
      <c r="C13" s="4"/>
      <c r="D13" s="4" t="s">
        <v>31</v>
      </c>
      <c r="E13" s="15"/>
      <c r="F13" s="5"/>
    </row>
    <row r="14" spans="1:6" ht="17.25" customHeight="1">
      <c r="A14" s="5"/>
      <c r="B14" s="5" t="s">
        <v>30</v>
      </c>
      <c r="C14" s="4"/>
      <c r="D14" s="4" t="s">
        <v>31</v>
      </c>
      <c r="E14" s="15"/>
      <c r="F14" s="5"/>
    </row>
    <row r="15" spans="1:6" ht="17.25" customHeight="1">
      <c r="A15" s="5"/>
      <c r="B15" s="5"/>
      <c r="C15" s="4"/>
      <c r="D15" s="4"/>
      <c r="E15" s="15"/>
      <c r="F15" s="5"/>
    </row>
    <row r="16" spans="1:6" ht="17.25" customHeight="1">
      <c r="A16" s="5"/>
      <c r="B16" s="5" t="s">
        <v>34</v>
      </c>
      <c r="C16" s="4"/>
      <c r="D16" s="4" t="s">
        <v>31</v>
      </c>
      <c r="E16" s="15"/>
      <c r="F16" s="5"/>
    </row>
    <row r="17" spans="1:6" ht="17.25" customHeight="1">
      <c r="A17" s="5"/>
      <c r="B17" s="5" t="s">
        <v>35</v>
      </c>
      <c r="C17" s="4"/>
      <c r="D17" s="4" t="s">
        <v>31</v>
      </c>
      <c r="E17" s="15"/>
      <c r="F17" s="5"/>
    </row>
    <row r="18" spans="1:6" ht="17.25" customHeight="1">
      <c r="A18" s="5"/>
      <c r="B18" s="5"/>
      <c r="C18" s="4"/>
      <c r="D18" s="4"/>
      <c r="E18" s="15"/>
      <c r="F18" s="5"/>
    </row>
    <row r="19" spans="1:6" ht="17.25" customHeight="1">
      <c r="A19" s="5"/>
      <c r="B19" s="5" t="s">
        <v>32</v>
      </c>
      <c r="C19" s="4"/>
      <c r="D19" s="4" t="s">
        <v>31</v>
      </c>
      <c r="E19" s="15"/>
      <c r="F19" s="5"/>
    </row>
    <row r="20" spans="1:6" ht="17.25" customHeight="1">
      <c r="A20" s="5"/>
      <c r="B20" s="5" t="s">
        <v>33</v>
      </c>
      <c r="C20" s="4"/>
      <c r="D20" s="4" t="s">
        <v>31</v>
      </c>
      <c r="E20" s="15"/>
      <c r="F20" s="5"/>
    </row>
    <row r="21" spans="1:6" ht="17.25" customHeight="1">
      <c r="A21" s="5"/>
      <c r="B21" s="5"/>
      <c r="C21" s="4"/>
      <c r="D21" s="4"/>
      <c r="E21" s="15"/>
      <c r="F21" s="5"/>
    </row>
    <row r="22" spans="1:6" ht="17.25" customHeight="1">
      <c r="A22" s="5"/>
      <c r="B22" s="5"/>
      <c r="C22" s="4"/>
      <c r="D22" s="4"/>
      <c r="E22" s="15"/>
      <c r="F22" s="5"/>
    </row>
    <row r="23" spans="1:6" ht="17.25" customHeight="1">
      <c r="A23" s="5"/>
      <c r="B23" s="5"/>
      <c r="C23" s="4"/>
      <c r="D23" s="4"/>
      <c r="E23" s="15"/>
      <c r="F23" s="5"/>
    </row>
    <row r="24" spans="1:6" ht="17.25" customHeight="1">
      <c r="A24" s="5"/>
      <c r="B24" s="5"/>
      <c r="C24" s="4"/>
      <c r="D24" s="5"/>
      <c r="E24" s="15"/>
      <c r="F24" s="5"/>
    </row>
    <row r="25" spans="1:6" ht="17.25" customHeight="1">
      <c r="A25" s="5"/>
      <c r="B25" s="4" t="s">
        <v>10</v>
      </c>
      <c r="C25" s="4"/>
      <c r="D25" s="5"/>
      <c r="E25" s="15"/>
      <c r="F25" s="5"/>
    </row>
    <row r="26" spans="1:6" ht="17.25" customHeight="1">
      <c r="A26" s="5" t="s">
        <v>13</v>
      </c>
      <c r="B26" s="5" t="s">
        <v>12</v>
      </c>
      <c r="C26" s="4"/>
      <c r="D26" s="4" t="s">
        <v>27</v>
      </c>
      <c r="E26" s="15"/>
      <c r="F26" s="5"/>
    </row>
    <row r="27" spans="1:6" ht="17.25" customHeight="1">
      <c r="A27" s="5"/>
      <c r="B27" s="4" t="s">
        <v>10</v>
      </c>
      <c r="C27" s="4"/>
      <c r="D27" s="5"/>
      <c r="E27" s="15"/>
      <c r="F27" s="5"/>
    </row>
    <row r="28" spans="1:6" ht="17.25" customHeight="1">
      <c r="A28" s="6" t="s">
        <v>14</v>
      </c>
      <c r="B28" s="5" t="s">
        <v>15</v>
      </c>
      <c r="C28" s="4"/>
      <c r="D28" s="4" t="s">
        <v>31</v>
      </c>
      <c r="E28" s="15"/>
      <c r="F28" s="5"/>
    </row>
    <row r="29" spans="1:6" ht="17.25" customHeight="1">
      <c r="A29" s="5"/>
      <c r="B29" s="5" t="s">
        <v>16</v>
      </c>
      <c r="C29" s="4"/>
      <c r="D29" s="4" t="s">
        <v>31</v>
      </c>
      <c r="E29" s="15"/>
      <c r="F29" s="5"/>
    </row>
    <row r="30" spans="1:6" ht="17.25" customHeight="1">
      <c r="A30" s="5"/>
      <c r="B30" s="5" t="s">
        <v>17</v>
      </c>
      <c r="C30" s="4"/>
      <c r="D30" s="4" t="s">
        <v>31</v>
      </c>
      <c r="E30" s="15"/>
      <c r="F30" s="5"/>
    </row>
    <row r="31" spans="1:6" ht="17.25" customHeight="1">
      <c r="A31" s="5"/>
      <c r="B31" s="5" t="s">
        <v>18</v>
      </c>
      <c r="C31" s="4"/>
      <c r="D31" s="4" t="s">
        <v>31</v>
      </c>
      <c r="E31" s="15"/>
      <c r="F31" s="5"/>
    </row>
    <row r="32" spans="1:6" ht="17.25" customHeight="1">
      <c r="A32" s="5"/>
      <c r="B32" s="5" t="s">
        <v>19</v>
      </c>
      <c r="C32" s="4"/>
      <c r="D32" s="5"/>
      <c r="E32" s="15"/>
      <c r="F32" s="5"/>
    </row>
    <row r="33" spans="1:6" ht="17.25" customHeight="1">
      <c r="A33" s="5"/>
      <c r="B33" s="5"/>
      <c r="C33" s="4"/>
      <c r="D33" s="5"/>
      <c r="E33" s="15"/>
      <c r="F33" s="5"/>
    </row>
    <row r="34" spans="1:6" ht="17.25" customHeight="1">
      <c r="A34" s="5"/>
      <c r="B34" s="5"/>
      <c r="C34" s="4"/>
      <c r="D34" s="5"/>
      <c r="E34" s="15"/>
      <c r="F34" s="5"/>
    </row>
    <row r="35" spans="1:6" ht="17.25" customHeight="1">
      <c r="A35" s="5"/>
      <c r="B35" s="5"/>
      <c r="C35" s="4"/>
      <c r="D35" s="5"/>
      <c r="E35" s="15"/>
      <c r="F35" s="5"/>
    </row>
    <row r="36" spans="1:6" ht="17.25" customHeight="1">
      <c r="A36" s="5"/>
      <c r="B36" s="4" t="s">
        <v>10</v>
      </c>
      <c r="C36" s="4"/>
      <c r="D36" s="5"/>
      <c r="E36" s="15"/>
      <c r="F36" s="5"/>
    </row>
    <row r="37" spans="1:6" ht="17.25" customHeight="1">
      <c r="A37" s="4" t="s">
        <v>40</v>
      </c>
      <c r="B37" s="5"/>
      <c r="C37" s="4"/>
      <c r="D37" s="5"/>
      <c r="E37" s="15">
        <f>E10+E25+E27+E36</f>
        <v>0</v>
      </c>
      <c r="F37" s="5"/>
    </row>
    <row r="38" spans="1:10" ht="17.25" customHeight="1">
      <c r="A38" s="4" t="s">
        <v>21</v>
      </c>
      <c r="B38" s="5"/>
      <c r="C38" s="4"/>
      <c r="D38" s="5"/>
      <c r="E38" s="15">
        <f>ROUNDDOWN(E37*0.08,0)</f>
        <v>0</v>
      </c>
      <c r="F38" s="5"/>
      <c r="J38" s="24"/>
    </row>
    <row r="39" spans="1:6" ht="17.25" customHeight="1">
      <c r="A39" s="4" t="s">
        <v>20</v>
      </c>
      <c r="B39" s="5"/>
      <c r="C39" s="4"/>
      <c r="D39" s="5"/>
      <c r="E39" s="15">
        <f>E37+E38</f>
        <v>0</v>
      </c>
      <c r="F39" s="5" t="s">
        <v>22</v>
      </c>
    </row>
    <row r="40" spans="1:6" ht="17.25" customHeight="1">
      <c r="A40" s="3"/>
      <c r="B40" s="3"/>
      <c r="C40" s="7"/>
      <c r="D40" s="3"/>
      <c r="E40" s="13"/>
      <c r="F40" s="3"/>
    </row>
    <row r="41" spans="1:6" ht="17.25" customHeight="1">
      <c r="A41" s="3"/>
      <c r="B41" s="3"/>
      <c r="C41" s="3"/>
      <c r="D41" s="3"/>
      <c r="E41" s="13"/>
      <c r="F41" s="3"/>
    </row>
    <row r="42" spans="1:6" ht="17.25" customHeight="1">
      <c r="A42" s="23" t="s">
        <v>24</v>
      </c>
      <c r="B42" s="3"/>
      <c r="C42" s="3"/>
      <c r="D42" s="3"/>
      <c r="E42" s="13"/>
      <c r="F42" s="3"/>
    </row>
    <row r="43" spans="1:6" ht="17.25" customHeight="1">
      <c r="A43" s="33" t="s">
        <v>37</v>
      </c>
      <c r="B43" s="33"/>
      <c r="C43" s="33"/>
      <c r="D43" s="33"/>
      <c r="E43" s="33"/>
      <c r="F43" s="33"/>
    </row>
    <row r="44" spans="1:6" ht="17.25" customHeight="1">
      <c r="A44" s="17">
        <v>34100</v>
      </c>
      <c r="B44" s="16"/>
      <c r="C44" s="34">
        <f>A44*B44</f>
        <v>0</v>
      </c>
      <c r="D44" s="34"/>
      <c r="E44" s="35">
        <f>MIN(C44,E39)</f>
        <v>0</v>
      </c>
      <c r="F44" s="36"/>
    </row>
    <row r="45" spans="1:6" ht="17.25" customHeight="1">
      <c r="A45" s="3"/>
      <c r="B45" s="3"/>
      <c r="C45" s="3"/>
      <c r="D45" s="3"/>
      <c r="E45" s="13"/>
      <c r="F45" s="3"/>
    </row>
    <row r="46" spans="1:6" ht="17.25" customHeight="1">
      <c r="A46" s="23" t="s">
        <v>25</v>
      </c>
      <c r="B46" s="3"/>
      <c r="C46" s="3"/>
      <c r="D46" s="3"/>
      <c r="E46" s="13"/>
      <c r="F46" s="3"/>
    </row>
    <row r="47" spans="1:11" ht="17.25" customHeight="1">
      <c r="A47" s="8"/>
      <c r="B47" s="9"/>
      <c r="C47" s="9"/>
      <c r="D47" s="9"/>
      <c r="E47" s="31" t="s">
        <v>26</v>
      </c>
      <c r="F47" s="32"/>
      <c r="K47" s="21">
        <v>1</v>
      </c>
    </row>
    <row r="48" spans="1:11" ht="17.25" customHeight="1">
      <c r="A48" s="10" t="s">
        <v>38</v>
      </c>
      <c r="B48" s="11"/>
      <c r="C48" s="11"/>
      <c r="D48" s="11"/>
      <c r="E48" s="29" t="s">
        <v>41</v>
      </c>
      <c r="F48" s="30"/>
      <c r="K48" s="22">
        <v>2</v>
      </c>
    </row>
    <row r="49" spans="1:6" ht="17.25" customHeight="1">
      <c r="A49" s="19">
        <f>E44</f>
        <v>0</v>
      </c>
      <c r="B49" s="18">
        <v>0.23</v>
      </c>
      <c r="C49" s="25">
        <f>ROUNDDOWN(A49*B49,-3)</f>
        <v>0</v>
      </c>
      <c r="D49" s="25"/>
      <c r="E49" s="26">
        <f>IF(F50=1,MIN(C49,300000),MIN(C49,200000))</f>
        <v>0</v>
      </c>
      <c r="F49" s="27"/>
    </row>
    <row r="50" spans="1:6" ht="13.5">
      <c r="A50" s="3"/>
      <c r="B50" s="3"/>
      <c r="C50" s="3"/>
      <c r="D50" s="3"/>
      <c r="E50" s="13" t="s">
        <v>42</v>
      </c>
      <c r="F50" s="20">
        <v>2</v>
      </c>
    </row>
    <row r="51" spans="1:6" ht="13.5">
      <c r="A51" s="3"/>
      <c r="B51" s="3"/>
      <c r="C51" s="3"/>
      <c r="D51" s="3"/>
      <c r="E51" s="13"/>
      <c r="F51" s="3"/>
    </row>
    <row r="52" spans="1:6" ht="13.5">
      <c r="A52" s="3"/>
      <c r="B52" s="3"/>
      <c r="C52" s="3"/>
      <c r="D52" s="3"/>
      <c r="E52" s="13"/>
      <c r="F52" s="3"/>
    </row>
    <row r="53" spans="1:6" ht="13.5">
      <c r="A53" s="3"/>
      <c r="B53" s="3"/>
      <c r="C53" s="3"/>
      <c r="D53" s="3"/>
      <c r="E53" s="13"/>
      <c r="F53" s="3"/>
    </row>
    <row r="54" spans="1:6" ht="13.5">
      <c r="A54" s="3"/>
      <c r="B54" s="3"/>
      <c r="C54" s="3"/>
      <c r="D54" s="3"/>
      <c r="E54" s="13"/>
      <c r="F54" s="3"/>
    </row>
  </sheetData>
  <sheetProtection/>
  <mergeCells count="8">
    <mergeCell ref="C49:D49"/>
    <mergeCell ref="E49:F49"/>
    <mergeCell ref="A3:D3"/>
    <mergeCell ref="E48:F48"/>
    <mergeCell ref="E47:F47"/>
    <mergeCell ref="A43:F43"/>
    <mergeCell ref="C44:D44"/>
    <mergeCell ref="E44:F44"/>
  </mergeCells>
  <dataValidations count="1">
    <dataValidation type="list" allowBlank="1" showInputMessage="1" showErrorMessage="1" sqref="F50">
      <formula1>$K$47:$K$48</formula1>
    </dataValidation>
  </dataValidation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様式う号</dc:title>
  <dc:subject/>
  <dc:creator/>
  <cp:keywords/>
  <dc:description/>
  <cp:lastModifiedBy/>
  <cp:lastPrinted>2021-03-12T05:07:24Z</cp:lastPrinted>
  <dcterms:created xsi:type="dcterms:W3CDTF">2007-03-30T05:18:27Z</dcterms:created>
  <dcterms:modified xsi:type="dcterms:W3CDTF">2021-04-09T05:36:17Z</dcterms:modified>
  <cp:category/>
  <cp:version/>
  <cp:contentType/>
  <cp:contentStatus/>
</cp:coreProperties>
</file>