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80" windowWidth="13200" windowHeight="7875" activeTab="1"/>
  </bookViews>
  <sheets>
    <sheet name="１世帯と人口" sheetId="1" r:id="rId1"/>
    <sheet name="２内訳" sheetId="2" r:id="rId2"/>
  </sheets>
  <definedNames>
    <definedName name="_xlnm.Print_Area" localSheetId="0">'１世帯と人口'!$A$1:$N$72</definedName>
    <definedName name="_xlnm.Print_Area" localSheetId="1">'２内訳'!$A$1:$N$34</definedName>
  </definedNames>
  <calcPr fullCalcOnLoad="1"/>
</workbook>
</file>

<file path=xl/sharedStrings.xml><?xml version="1.0" encoding="utf-8"?>
<sst xmlns="http://schemas.openxmlformats.org/spreadsheetml/2006/main" count="166" uniqueCount="112">
  <si>
    <t>区別</t>
  </si>
  <si>
    <t>合計</t>
  </si>
  <si>
    <t>世帯数</t>
  </si>
  <si>
    <t>人　　　　　　口</t>
  </si>
  <si>
    <t>男</t>
  </si>
  <si>
    <t>女</t>
  </si>
  <si>
    <t>計</t>
  </si>
  <si>
    <t>沢</t>
  </si>
  <si>
    <t>区</t>
  </si>
  <si>
    <t>別</t>
  </si>
  <si>
    <t>世帯</t>
  </si>
  <si>
    <t>団地</t>
  </si>
  <si>
    <t>狭山</t>
  </si>
  <si>
    <t>入間川</t>
  </si>
  <si>
    <t>入間川１丁目</t>
  </si>
  <si>
    <t>入間川２丁目</t>
  </si>
  <si>
    <t>入間川３丁目</t>
  </si>
  <si>
    <t>入間川４丁目</t>
  </si>
  <si>
    <t>稲荷山１丁目</t>
  </si>
  <si>
    <t>稲荷山２丁目</t>
  </si>
  <si>
    <t>祇園</t>
  </si>
  <si>
    <t>中央１丁目</t>
  </si>
  <si>
    <t>中央２丁目</t>
  </si>
  <si>
    <t>中央３丁目</t>
  </si>
  <si>
    <t>中央４丁目</t>
  </si>
  <si>
    <t>富士見１丁目</t>
  </si>
  <si>
    <t>富士見２丁目</t>
  </si>
  <si>
    <t>入</t>
  </si>
  <si>
    <t>間</t>
  </si>
  <si>
    <t>川</t>
  </si>
  <si>
    <t>大字北入曽</t>
  </si>
  <si>
    <t>大字南入曽</t>
  </si>
  <si>
    <t>大字水野</t>
  </si>
  <si>
    <t>堀</t>
  </si>
  <si>
    <t>兼</t>
  </si>
  <si>
    <t>大字堀兼</t>
  </si>
  <si>
    <t>大字上赤坂</t>
  </si>
  <si>
    <t>大字中新田</t>
  </si>
  <si>
    <t>大字青柳</t>
  </si>
  <si>
    <t>大字加佐志</t>
  </si>
  <si>
    <t>大字東三ツ木</t>
  </si>
  <si>
    <t>奥</t>
  </si>
  <si>
    <t>富</t>
  </si>
  <si>
    <t>大字上奥富</t>
  </si>
  <si>
    <t>大字下奥富</t>
  </si>
  <si>
    <t>大字柏原新田</t>
  </si>
  <si>
    <t>柏</t>
  </si>
  <si>
    <t>原</t>
  </si>
  <si>
    <t>大字上広瀬</t>
  </si>
  <si>
    <t>大字下広瀬</t>
  </si>
  <si>
    <t>広瀬１丁目</t>
  </si>
  <si>
    <t>広瀬２丁目</t>
  </si>
  <si>
    <t>広瀬３丁目</t>
  </si>
  <si>
    <t>広瀬東１丁目</t>
  </si>
  <si>
    <t>広瀬東２丁目</t>
  </si>
  <si>
    <t>広瀬東３丁目</t>
  </si>
  <si>
    <t>広瀬東４丁目</t>
  </si>
  <si>
    <t>つつじ野</t>
  </si>
  <si>
    <t>大字根岸</t>
  </si>
  <si>
    <t>根岸１丁目</t>
  </si>
  <si>
    <t>根岸２丁目</t>
  </si>
  <si>
    <t>大字笹井</t>
  </si>
  <si>
    <t>笹井１丁目</t>
  </si>
  <si>
    <t>笹井２丁目</t>
  </si>
  <si>
    <t>笹井３丁目</t>
  </si>
  <si>
    <t>水</t>
  </si>
  <si>
    <t>新狭山１丁目</t>
  </si>
  <si>
    <t>新狭山２丁目</t>
  </si>
  <si>
    <t>新狭山３丁目</t>
  </si>
  <si>
    <t>新</t>
  </si>
  <si>
    <t>狭</t>
  </si>
  <si>
    <t>山</t>
  </si>
  <si>
    <t>狭山台１丁目</t>
  </si>
  <si>
    <t>狭山台２丁目</t>
  </si>
  <si>
    <t>狭山台３丁目</t>
  </si>
  <si>
    <t>狭山台４丁目</t>
  </si>
  <si>
    <t>台</t>
  </si>
  <si>
    <t>狭山台ハイツ</t>
  </si>
  <si>
    <t>パイロットハウス</t>
  </si>
  <si>
    <t>自衛隊</t>
  </si>
  <si>
    <t>新狭山ハイツ</t>
  </si>
  <si>
    <t>狭山ニュータウン</t>
  </si>
  <si>
    <t>狭山グリーンハイツ</t>
  </si>
  <si>
    <t>つつじ野団地</t>
  </si>
  <si>
    <t>狭山台１街区</t>
  </si>
  <si>
    <t>狭山台２街区</t>
  </si>
  <si>
    <t>狭山台３街区</t>
  </si>
  <si>
    <t>狭山台４街区</t>
  </si>
  <si>
    <t>狭山台５街区</t>
  </si>
  <si>
    <t>人　　　　　　　　　　口</t>
  </si>
  <si>
    <t>増</t>
  </si>
  <si>
    <t>減</t>
  </si>
  <si>
    <t>狭山市の世帯と人口</t>
  </si>
  <si>
    <t>鵜ノ木</t>
  </si>
  <si>
    <t>(</t>
  </si>
  <si>
    <t>)</t>
  </si>
  <si>
    <t>広瀬台１丁目</t>
  </si>
  <si>
    <t>広瀬台２丁目</t>
  </si>
  <si>
    <t>広瀬台３丁目</t>
  </si>
  <si>
    <t>柏原</t>
  </si>
  <si>
    <t>曽</t>
  </si>
  <si>
    <t>入</t>
  </si>
  <si>
    <t>※　左記の内、団地　内訳</t>
  </si>
  <si>
    <t>＜月間増減表＞</t>
  </si>
  <si>
    <t>転　入</t>
  </si>
  <si>
    <t>出　生</t>
  </si>
  <si>
    <t>そ　の　他</t>
  </si>
  <si>
    <t>転　居</t>
  </si>
  <si>
    <t>死　亡</t>
  </si>
  <si>
    <t>転　出</t>
  </si>
  <si>
    <t>※平成２４年７月９日の住民基本台帳法改正及び外国人登録法廃止により、外国人も含んだ数となります。</t>
  </si>
  <si>
    <t>平成 25年 ４月 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</si>
</sst>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9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0" fillId="0" borderId="0" xfId="0" applyBorder="1" applyAlignment="1">
      <alignment horizontal="distributed" vertical="distributed" indent="1"/>
    </xf>
    <xf numFmtId="0" fontId="2" fillId="0" borderId="0" xfId="0" applyFont="1" applyFill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77" fontId="8" fillId="33" borderId="23" xfId="0" applyNumberFormat="1" applyFont="1" applyFill="1" applyBorder="1" applyAlignment="1" applyProtection="1">
      <alignment vertical="center"/>
      <protection/>
    </xf>
    <xf numFmtId="49" fontId="2" fillId="33" borderId="18" xfId="0" applyNumberFormat="1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76" fontId="8" fillId="33" borderId="24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horizontal="distributed" vertical="center" indent="1"/>
    </xf>
    <xf numFmtId="0" fontId="2" fillId="33" borderId="19" xfId="0" applyFont="1" applyFill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distributed" indent="1"/>
    </xf>
    <xf numFmtId="0" fontId="2" fillId="33" borderId="18" xfId="0" applyFont="1" applyFill="1" applyBorder="1" applyAlignment="1">
      <alignment horizontal="distributed" vertical="distributed" indent="1"/>
    </xf>
    <xf numFmtId="0" fontId="2" fillId="33" borderId="17" xfId="0" applyFont="1" applyFill="1" applyBorder="1" applyAlignment="1">
      <alignment horizontal="distributed" vertical="distributed" indent="1"/>
    </xf>
    <xf numFmtId="0" fontId="2" fillId="33" borderId="12" xfId="0" applyFont="1" applyFill="1" applyBorder="1" applyAlignment="1">
      <alignment horizontal="distributed" vertical="distributed" inden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distributed" vertical="distributed" indent="1"/>
    </xf>
    <xf numFmtId="0" fontId="0" fillId="0" borderId="22" xfId="0" applyBorder="1" applyAlignment="1">
      <alignment horizontal="distributed" vertical="distributed" indent="1"/>
    </xf>
    <xf numFmtId="0" fontId="0" fillId="0" borderId="21" xfId="0" applyBorder="1" applyAlignment="1">
      <alignment horizontal="distributed" vertical="distributed" indent="1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9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distributed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176" fontId="9" fillId="0" borderId="1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indent="2"/>
    </xf>
    <xf numFmtId="0" fontId="2" fillId="0" borderId="23" xfId="0" applyFont="1" applyBorder="1" applyAlignment="1">
      <alignment horizontal="distributed" vertical="center" indent="2"/>
    </xf>
    <xf numFmtId="0" fontId="2" fillId="0" borderId="18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distributed" vertical="center" indent="2"/>
    </xf>
    <xf numFmtId="0" fontId="2" fillId="0" borderId="12" xfId="0" applyFont="1" applyBorder="1" applyAlignment="1">
      <alignment horizontal="distributed" vertical="center" indent="2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SheetLayoutView="100" zoomScalePageLayoutView="0" workbookViewId="0" topLeftCell="A40">
      <selection activeCell="P1" sqref="P1"/>
    </sheetView>
  </sheetViews>
  <sheetFormatPr defaultColWidth="9.00390625" defaultRowHeight="13.5"/>
  <cols>
    <col min="1" max="1" width="5.125" style="8" customWidth="1"/>
    <col min="2" max="2" width="14.625" style="8" customWidth="1"/>
    <col min="3" max="3" width="1.37890625" style="8" customWidth="1"/>
    <col min="4" max="4" width="11.875" style="8" customWidth="1"/>
    <col min="5" max="6" width="1.37890625" style="8" customWidth="1"/>
    <col min="7" max="7" width="11.875" style="8" customWidth="1"/>
    <col min="8" max="9" width="1.37890625" style="8" customWidth="1"/>
    <col min="10" max="10" width="11.875" style="8" customWidth="1"/>
    <col min="11" max="12" width="1.37890625" style="8" customWidth="1"/>
    <col min="13" max="13" width="11.875" style="8" customWidth="1"/>
    <col min="14" max="14" width="1.37890625" style="8" customWidth="1"/>
    <col min="15" max="16384" width="9.00390625" style="8" customWidth="1"/>
  </cols>
  <sheetData>
    <row r="1" spans="1:14" ht="14.2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1.25">
      <c r="A2" s="70"/>
      <c r="B2" s="70"/>
      <c r="C2" s="70"/>
      <c r="D2" s="70"/>
      <c r="E2" s="70"/>
      <c r="F2" s="70"/>
      <c r="G2" s="70"/>
      <c r="H2" s="25"/>
      <c r="I2" s="25"/>
      <c r="K2" s="74" t="s">
        <v>111</v>
      </c>
      <c r="L2" s="74"/>
      <c r="M2" s="74"/>
      <c r="N2" s="24"/>
    </row>
    <row r="3" spans="1:7" ht="11.25">
      <c r="A3" s="62"/>
      <c r="B3" s="63"/>
      <c r="G3" s="37"/>
    </row>
    <row r="4" spans="1:14" ht="11.25">
      <c r="A4" s="78" t="s">
        <v>0</v>
      </c>
      <c r="B4" s="79"/>
      <c r="C4" s="10"/>
      <c r="D4" s="76" t="s">
        <v>2</v>
      </c>
      <c r="E4" s="26"/>
      <c r="F4" s="10"/>
      <c r="G4" s="71" t="s">
        <v>3</v>
      </c>
      <c r="H4" s="71"/>
      <c r="I4" s="71"/>
      <c r="J4" s="72"/>
      <c r="K4" s="72"/>
      <c r="L4" s="72"/>
      <c r="M4" s="73"/>
      <c r="N4" s="26"/>
    </row>
    <row r="5" spans="1:14" ht="11.25">
      <c r="A5" s="80"/>
      <c r="B5" s="81"/>
      <c r="C5" s="11"/>
      <c r="D5" s="77"/>
      <c r="E5" s="27"/>
      <c r="F5" s="28"/>
      <c r="G5" s="30" t="s">
        <v>4</v>
      </c>
      <c r="H5" s="31"/>
      <c r="I5" s="28"/>
      <c r="J5" s="30" t="s">
        <v>5</v>
      </c>
      <c r="K5" s="31"/>
      <c r="L5" s="28"/>
      <c r="M5" s="30" t="s">
        <v>6</v>
      </c>
      <c r="N5" s="31"/>
    </row>
    <row r="6" spans="1:14" ht="11.25">
      <c r="A6" s="82" t="s">
        <v>1</v>
      </c>
      <c r="B6" s="83"/>
      <c r="C6" s="42" t="s">
        <v>94</v>
      </c>
      <c r="D6" s="43">
        <f>SUM('２内訳'!B26+'２内訳'!E26+'２内訳'!H26+'２内訳'!K26-'２内訳'!B29-'２内訳'!E29-'２内訳'!H29-'２内訳'!K29)</f>
        <v>121</v>
      </c>
      <c r="E6" s="44" t="s">
        <v>95</v>
      </c>
      <c r="F6" s="45" t="s">
        <v>94</v>
      </c>
      <c r="G6" s="46">
        <f>SUM('２内訳'!C26-'２内訳'!C29+'２内訳'!F26-'２内訳'!F29+'２内訳'!I26-'２内訳'!I29)</f>
        <v>-58</v>
      </c>
      <c r="H6" s="47" t="s">
        <v>95</v>
      </c>
      <c r="I6" s="48" t="s">
        <v>94</v>
      </c>
      <c r="J6" s="46">
        <f>SUM('２内訳'!D26-'２内訳'!D29+'２内訳'!G26-'２内訳'!G29+'２内訳'!J26-'２内訳'!J29)</f>
        <v>24</v>
      </c>
      <c r="K6" s="47" t="s">
        <v>95</v>
      </c>
      <c r="L6" s="49" t="s">
        <v>94</v>
      </c>
      <c r="M6" s="50">
        <f>SUM(G6,J6)</f>
        <v>-34</v>
      </c>
      <c r="N6" s="44" t="s">
        <v>95</v>
      </c>
    </row>
    <row r="7" spans="1:14" ht="11.25">
      <c r="A7" s="84"/>
      <c r="B7" s="85"/>
      <c r="C7" s="51"/>
      <c r="D7" s="52">
        <f>SUM(D25+D29+D36+D40+D42+D63+D67+D72)</f>
        <v>65440</v>
      </c>
      <c r="E7" s="53"/>
      <c r="F7" s="51"/>
      <c r="G7" s="52">
        <f>SUM(G25+G29+G36+G40+G42+G63+G67+G72)</f>
        <v>78273</v>
      </c>
      <c r="H7" s="53"/>
      <c r="I7" s="51"/>
      <c r="J7" s="52">
        <f>SUM(J25+J29+J36+J40+J42+J63+J67+J72)</f>
        <v>76964</v>
      </c>
      <c r="K7" s="53"/>
      <c r="L7" s="51"/>
      <c r="M7" s="52">
        <f>SUM(G7+J7)</f>
        <v>155237</v>
      </c>
      <c r="N7" s="53"/>
    </row>
    <row r="8" spans="1:14" ht="11.25">
      <c r="A8" s="87"/>
      <c r="B8" s="36" t="s">
        <v>7</v>
      </c>
      <c r="C8" s="28"/>
      <c r="D8" s="32">
        <v>111</v>
      </c>
      <c r="E8" s="29"/>
      <c r="F8" s="28"/>
      <c r="G8" s="32">
        <v>152</v>
      </c>
      <c r="H8" s="29"/>
      <c r="I8" s="28"/>
      <c r="J8" s="32">
        <v>166</v>
      </c>
      <c r="K8" s="29"/>
      <c r="L8" s="28"/>
      <c r="M8" s="40">
        <f aca="true" t="shared" si="0" ref="M8:M72">SUM(G8+J8)</f>
        <v>318</v>
      </c>
      <c r="N8" s="29"/>
    </row>
    <row r="9" spans="1:14" ht="11.25">
      <c r="A9" s="75"/>
      <c r="B9" s="36" t="s">
        <v>12</v>
      </c>
      <c r="C9" s="28"/>
      <c r="D9" s="35">
        <v>1403</v>
      </c>
      <c r="E9" s="29"/>
      <c r="F9" s="28"/>
      <c r="G9" s="32">
        <v>1853</v>
      </c>
      <c r="H9" s="29"/>
      <c r="I9" s="28"/>
      <c r="J9" s="32">
        <v>1696</v>
      </c>
      <c r="K9" s="29"/>
      <c r="L9" s="28"/>
      <c r="M9" s="40">
        <f t="shared" si="0"/>
        <v>3549</v>
      </c>
      <c r="N9" s="29"/>
    </row>
    <row r="10" spans="1:14" ht="11.25" customHeight="1">
      <c r="A10" s="75"/>
      <c r="B10" s="36" t="s">
        <v>13</v>
      </c>
      <c r="C10" s="28"/>
      <c r="D10" s="32">
        <v>2272</v>
      </c>
      <c r="E10" s="29"/>
      <c r="F10" s="28"/>
      <c r="G10" s="32">
        <v>2934</v>
      </c>
      <c r="H10" s="29"/>
      <c r="I10" s="28"/>
      <c r="J10" s="32">
        <v>2963</v>
      </c>
      <c r="K10" s="29"/>
      <c r="L10" s="28"/>
      <c r="M10" s="40">
        <f t="shared" si="0"/>
        <v>5897</v>
      </c>
      <c r="N10" s="29"/>
    </row>
    <row r="11" spans="1:14" ht="11.25" customHeight="1">
      <c r="A11" s="75"/>
      <c r="B11" s="36" t="s">
        <v>14</v>
      </c>
      <c r="C11" s="28"/>
      <c r="D11" s="32">
        <v>1294</v>
      </c>
      <c r="E11" s="29"/>
      <c r="F11" s="28"/>
      <c r="G11" s="32">
        <v>1360</v>
      </c>
      <c r="H11" s="29"/>
      <c r="I11" s="28"/>
      <c r="J11" s="32">
        <v>1380</v>
      </c>
      <c r="K11" s="29"/>
      <c r="L11" s="28"/>
      <c r="M11" s="40">
        <f t="shared" si="0"/>
        <v>2740</v>
      </c>
      <c r="N11" s="29"/>
    </row>
    <row r="12" spans="1:14" ht="11.25" customHeight="1">
      <c r="A12" s="75" t="s">
        <v>27</v>
      </c>
      <c r="B12" s="36" t="s">
        <v>15</v>
      </c>
      <c r="C12" s="28"/>
      <c r="D12" s="32">
        <v>1919</v>
      </c>
      <c r="E12" s="29"/>
      <c r="F12" s="28"/>
      <c r="G12" s="32">
        <v>2072</v>
      </c>
      <c r="H12" s="29"/>
      <c r="I12" s="28"/>
      <c r="J12" s="32">
        <v>2142</v>
      </c>
      <c r="K12" s="29"/>
      <c r="L12" s="28"/>
      <c r="M12" s="40">
        <f t="shared" si="0"/>
        <v>4214</v>
      </c>
      <c r="N12" s="29"/>
    </row>
    <row r="13" spans="1:14" ht="11.25" customHeight="1">
      <c r="A13" s="75"/>
      <c r="B13" s="36" t="s">
        <v>16</v>
      </c>
      <c r="C13" s="28"/>
      <c r="D13" s="32">
        <v>986</v>
      </c>
      <c r="E13" s="29"/>
      <c r="F13" s="28"/>
      <c r="G13" s="32">
        <v>1145</v>
      </c>
      <c r="H13" s="29"/>
      <c r="I13" s="28"/>
      <c r="J13" s="32">
        <v>1086</v>
      </c>
      <c r="K13" s="29"/>
      <c r="L13" s="28"/>
      <c r="M13" s="40">
        <f t="shared" si="0"/>
        <v>2231</v>
      </c>
      <c r="N13" s="29"/>
    </row>
    <row r="14" spans="1:14" ht="11.25" customHeight="1">
      <c r="A14" s="75"/>
      <c r="B14" s="36" t="s">
        <v>17</v>
      </c>
      <c r="C14" s="28"/>
      <c r="D14" s="32">
        <v>958</v>
      </c>
      <c r="E14" s="29"/>
      <c r="F14" s="28"/>
      <c r="G14" s="32">
        <v>1146</v>
      </c>
      <c r="H14" s="29"/>
      <c r="I14" s="28"/>
      <c r="J14" s="32">
        <v>1050</v>
      </c>
      <c r="K14" s="29"/>
      <c r="L14" s="28"/>
      <c r="M14" s="40">
        <f t="shared" si="0"/>
        <v>2196</v>
      </c>
      <c r="N14" s="29"/>
    </row>
    <row r="15" spans="1:14" ht="11.25" customHeight="1">
      <c r="A15" s="75"/>
      <c r="B15" s="36" t="s">
        <v>93</v>
      </c>
      <c r="C15" s="28"/>
      <c r="D15" s="32">
        <v>1878</v>
      </c>
      <c r="E15" s="29"/>
      <c r="F15" s="28"/>
      <c r="G15" s="32">
        <v>2157</v>
      </c>
      <c r="H15" s="29"/>
      <c r="I15" s="28"/>
      <c r="J15" s="32">
        <v>2185</v>
      </c>
      <c r="K15" s="29"/>
      <c r="L15" s="28"/>
      <c r="M15" s="40">
        <f t="shared" si="0"/>
        <v>4342</v>
      </c>
      <c r="N15" s="29"/>
    </row>
    <row r="16" spans="1:14" ht="11.25" customHeight="1">
      <c r="A16" s="75" t="s">
        <v>28</v>
      </c>
      <c r="B16" s="36" t="s">
        <v>18</v>
      </c>
      <c r="C16" s="28"/>
      <c r="D16" s="32">
        <v>67</v>
      </c>
      <c r="E16" s="29"/>
      <c r="F16" s="28"/>
      <c r="G16" s="32">
        <v>99</v>
      </c>
      <c r="H16" s="29"/>
      <c r="I16" s="28"/>
      <c r="J16" s="32">
        <v>89</v>
      </c>
      <c r="K16" s="29"/>
      <c r="L16" s="28"/>
      <c r="M16" s="40">
        <f t="shared" si="0"/>
        <v>188</v>
      </c>
      <c r="N16" s="29"/>
    </row>
    <row r="17" spans="1:14" ht="11.25" customHeight="1">
      <c r="A17" s="75"/>
      <c r="B17" s="36" t="s">
        <v>19</v>
      </c>
      <c r="C17" s="28"/>
      <c r="D17" s="32">
        <v>1261</v>
      </c>
      <c r="E17" s="29"/>
      <c r="F17" s="28"/>
      <c r="G17" s="32">
        <v>1277</v>
      </c>
      <c r="H17" s="29"/>
      <c r="I17" s="28"/>
      <c r="J17" s="32">
        <v>375</v>
      </c>
      <c r="K17" s="29"/>
      <c r="L17" s="28"/>
      <c r="M17" s="40">
        <f t="shared" si="0"/>
        <v>1652</v>
      </c>
      <c r="N17" s="29"/>
    </row>
    <row r="18" spans="1:14" ht="11.25" customHeight="1">
      <c r="A18" s="75"/>
      <c r="B18" s="36" t="s">
        <v>20</v>
      </c>
      <c r="C18" s="28"/>
      <c r="D18" s="32">
        <v>1334</v>
      </c>
      <c r="E18" s="29"/>
      <c r="F18" s="28"/>
      <c r="G18" s="32">
        <v>1437</v>
      </c>
      <c r="H18" s="29"/>
      <c r="I18" s="28"/>
      <c r="J18" s="32">
        <v>1415</v>
      </c>
      <c r="K18" s="29"/>
      <c r="L18" s="28"/>
      <c r="M18" s="40">
        <f t="shared" si="0"/>
        <v>2852</v>
      </c>
      <c r="N18" s="29"/>
    </row>
    <row r="19" spans="1:14" ht="11.25" customHeight="1">
      <c r="A19" s="75"/>
      <c r="B19" s="36" t="s">
        <v>21</v>
      </c>
      <c r="C19" s="28"/>
      <c r="D19" s="32">
        <v>746</v>
      </c>
      <c r="E19" s="29"/>
      <c r="F19" s="28"/>
      <c r="G19" s="32">
        <v>909</v>
      </c>
      <c r="H19" s="29"/>
      <c r="I19" s="28"/>
      <c r="J19" s="32">
        <v>933</v>
      </c>
      <c r="K19" s="29"/>
      <c r="L19" s="28"/>
      <c r="M19" s="40">
        <f t="shared" si="0"/>
        <v>1842</v>
      </c>
      <c r="N19" s="29"/>
    </row>
    <row r="20" spans="1:14" ht="11.25" customHeight="1">
      <c r="A20" s="75" t="s">
        <v>29</v>
      </c>
      <c r="B20" s="36" t="s">
        <v>22</v>
      </c>
      <c r="C20" s="28"/>
      <c r="D20" s="32">
        <v>750</v>
      </c>
      <c r="E20" s="29"/>
      <c r="F20" s="28"/>
      <c r="G20" s="32">
        <v>1036</v>
      </c>
      <c r="H20" s="29"/>
      <c r="I20" s="28"/>
      <c r="J20" s="32">
        <v>1073</v>
      </c>
      <c r="K20" s="29"/>
      <c r="L20" s="28"/>
      <c r="M20" s="40">
        <f t="shared" si="0"/>
        <v>2109</v>
      </c>
      <c r="N20" s="29"/>
    </row>
    <row r="21" spans="1:14" ht="11.25">
      <c r="A21" s="75"/>
      <c r="B21" s="36" t="s">
        <v>23</v>
      </c>
      <c r="C21" s="28"/>
      <c r="D21" s="32">
        <v>796</v>
      </c>
      <c r="E21" s="29"/>
      <c r="F21" s="28"/>
      <c r="G21" s="32">
        <v>912</v>
      </c>
      <c r="H21" s="29"/>
      <c r="I21" s="28"/>
      <c r="J21" s="32">
        <v>964</v>
      </c>
      <c r="K21" s="29"/>
      <c r="L21" s="28"/>
      <c r="M21" s="40">
        <f t="shared" si="0"/>
        <v>1876</v>
      </c>
      <c r="N21" s="29"/>
    </row>
    <row r="22" spans="1:14" ht="11.25">
      <c r="A22" s="75"/>
      <c r="B22" s="36" t="s">
        <v>24</v>
      </c>
      <c r="C22" s="28"/>
      <c r="D22" s="32">
        <v>708</v>
      </c>
      <c r="E22" s="29"/>
      <c r="F22" s="28"/>
      <c r="G22" s="32">
        <v>816</v>
      </c>
      <c r="H22" s="29"/>
      <c r="I22" s="28"/>
      <c r="J22" s="32">
        <v>898</v>
      </c>
      <c r="K22" s="29"/>
      <c r="L22" s="28"/>
      <c r="M22" s="40">
        <f t="shared" si="0"/>
        <v>1714</v>
      </c>
      <c r="N22" s="29"/>
    </row>
    <row r="23" spans="1:16" ht="11.25">
      <c r="A23" s="75"/>
      <c r="B23" s="36" t="s">
        <v>25</v>
      </c>
      <c r="C23" s="28"/>
      <c r="D23" s="32">
        <v>1949</v>
      </c>
      <c r="E23" s="29"/>
      <c r="F23" s="28"/>
      <c r="G23" s="32">
        <v>2113</v>
      </c>
      <c r="H23" s="29"/>
      <c r="I23" s="28"/>
      <c r="J23" s="32">
        <v>2004</v>
      </c>
      <c r="K23" s="29"/>
      <c r="L23" s="28"/>
      <c r="M23" s="40">
        <f t="shared" si="0"/>
        <v>4117</v>
      </c>
      <c r="N23" s="29"/>
      <c r="P23" s="39"/>
    </row>
    <row r="24" spans="1:14" ht="11.25">
      <c r="A24" s="75"/>
      <c r="B24" s="36" t="s">
        <v>26</v>
      </c>
      <c r="C24" s="28"/>
      <c r="D24" s="32">
        <v>1722</v>
      </c>
      <c r="E24" s="29"/>
      <c r="F24" s="28"/>
      <c r="G24" s="32">
        <v>2104</v>
      </c>
      <c r="H24" s="29"/>
      <c r="I24" s="28"/>
      <c r="J24" s="32">
        <v>2068</v>
      </c>
      <c r="K24" s="29"/>
      <c r="L24" s="28"/>
      <c r="M24" s="40">
        <f t="shared" si="0"/>
        <v>4172</v>
      </c>
      <c r="N24" s="29"/>
    </row>
    <row r="25" spans="1:14" ht="11.25">
      <c r="A25" s="86"/>
      <c r="B25" s="54" t="s">
        <v>6</v>
      </c>
      <c r="C25" s="55"/>
      <c r="D25" s="56">
        <f>SUM(D8:D24)</f>
        <v>20154</v>
      </c>
      <c r="E25" s="57"/>
      <c r="F25" s="58"/>
      <c r="G25" s="56">
        <f>SUM(G8:G24)</f>
        <v>23522</v>
      </c>
      <c r="H25" s="57"/>
      <c r="I25" s="58"/>
      <c r="J25" s="56">
        <f>SUM(J8:J24)</f>
        <v>22487</v>
      </c>
      <c r="K25" s="59"/>
      <c r="L25" s="60"/>
      <c r="M25" s="56">
        <f t="shared" si="0"/>
        <v>46009</v>
      </c>
      <c r="N25" s="61"/>
    </row>
    <row r="26" spans="1:14" ht="11.25" customHeight="1">
      <c r="A26" s="87" t="s">
        <v>101</v>
      </c>
      <c r="B26" s="36" t="s">
        <v>30</v>
      </c>
      <c r="C26" s="28"/>
      <c r="D26" s="32">
        <v>5061</v>
      </c>
      <c r="E26" s="29"/>
      <c r="F26" s="28"/>
      <c r="G26" s="32">
        <v>6296</v>
      </c>
      <c r="H26" s="29"/>
      <c r="I26" s="28"/>
      <c r="J26" s="32">
        <v>6274</v>
      </c>
      <c r="K26" s="29"/>
      <c r="L26" s="28"/>
      <c r="M26" s="40">
        <f t="shared" si="0"/>
        <v>12570</v>
      </c>
      <c r="N26" s="41"/>
    </row>
    <row r="27" spans="1:14" ht="11.25">
      <c r="A27" s="75"/>
      <c r="B27" s="36" t="s">
        <v>31</v>
      </c>
      <c r="C27" s="28"/>
      <c r="D27" s="32">
        <v>3407</v>
      </c>
      <c r="E27" s="29"/>
      <c r="F27" s="28"/>
      <c r="G27" s="32">
        <v>3949</v>
      </c>
      <c r="H27" s="29"/>
      <c r="I27" s="28"/>
      <c r="J27" s="32">
        <v>4012</v>
      </c>
      <c r="K27" s="29"/>
      <c r="L27" s="28"/>
      <c r="M27" s="40">
        <f t="shared" si="0"/>
        <v>7961</v>
      </c>
      <c r="N27" s="29"/>
    </row>
    <row r="28" spans="1:14" ht="11.25">
      <c r="A28" s="75" t="s">
        <v>100</v>
      </c>
      <c r="B28" s="36" t="s">
        <v>32</v>
      </c>
      <c r="C28" s="28"/>
      <c r="D28" s="32">
        <v>6237</v>
      </c>
      <c r="E28" s="29"/>
      <c r="F28" s="28"/>
      <c r="G28" s="32">
        <v>7564</v>
      </c>
      <c r="H28" s="29"/>
      <c r="I28" s="28"/>
      <c r="J28" s="32">
        <v>7824</v>
      </c>
      <c r="K28" s="29"/>
      <c r="L28" s="28"/>
      <c r="M28" s="40">
        <f t="shared" si="0"/>
        <v>15388</v>
      </c>
      <c r="N28" s="29"/>
    </row>
    <row r="29" spans="1:14" ht="11.25">
      <c r="A29" s="86"/>
      <c r="B29" s="54" t="s">
        <v>6</v>
      </c>
      <c r="C29" s="55"/>
      <c r="D29" s="56">
        <f>SUM(D26:D28)</f>
        <v>14705</v>
      </c>
      <c r="E29" s="57"/>
      <c r="F29" s="58"/>
      <c r="G29" s="56">
        <f>SUM(G26:G28)</f>
        <v>17809</v>
      </c>
      <c r="H29" s="57"/>
      <c r="I29" s="58"/>
      <c r="J29" s="56">
        <f>SUM(J26:J28)</f>
        <v>18110</v>
      </c>
      <c r="K29" s="59"/>
      <c r="L29" s="55"/>
      <c r="M29" s="56">
        <f t="shared" si="0"/>
        <v>35919</v>
      </c>
      <c r="N29" s="61"/>
    </row>
    <row r="30" spans="1:14" ht="11.25">
      <c r="A30" s="10"/>
      <c r="B30" s="36" t="s">
        <v>35</v>
      </c>
      <c r="C30" s="28"/>
      <c r="D30" s="32">
        <v>1119</v>
      </c>
      <c r="E30" s="29"/>
      <c r="F30" s="28"/>
      <c r="G30" s="32">
        <v>1619</v>
      </c>
      <c r="H30" s="29"/>
      <c r="I30" s="28"/>
      <c r="J30" s="32">
        <v>1610</v>
      </c>
      <c r="K30" s="29"/>
      <c r="L30" s="28"/>
      <c r="M30" s="40">
        <f t="shared" si="0"/>
        <v>3229</v>
      </c>
      <c r="N30" s="29"/>
    </row>
    <row r="31" spans="1:14" ht="11.25">
      <c r="A31" s="17" t="s">
        <v>33</v>
      </c>
      <c r="B31" s="36" t="s">
        <v>36</v>
      </c>
      <c r="C31" s="28"/>
      <c r="D31" s="32">
        <v>296</v>
      </c>
      <c r="E31" s="29"/>
      <c r="F31" s="28"/>
      <c r="G31" s="32">
        <v>360</v>
      </c>
      <c r="H31" s="29"/>
      <c r="I31" s="28"/>
      <c r="J31" s="32">
        <v>375</v>
      </c>
      <c r="K31" s="29"/>
      <c r="L31" s="28"/>
      <c r="M31" s="40">
        <f t="shared" si="0"/>
        <v>735</v>
      </c>
      <c r="N31" s="29"/>
    </row>
    <row r="32" spans="1:14" ht="11.25">
      <c r="A32" s="17"/>
      <c r="B32" s="36" t="s">
        <v>37</v>
      </c>
      <c r="C32" s="28"/>
      <c r="D32" s="32">
        <v>145</v>
      </c>
      <c r="E32" s="29"/>
      <c r="F32" s="28"/>
      <c r="G32" s="32">
        <v>185</v>
      </c>
      <c r="H32" s="29"/>
      <c r="I32" s="28"/>
      <c r="J32" s="32">
        <v>211</v>
      </c>
      <c r="K32" s="29"/>
      <c r="L32" s="28"/>
      <c r="M32" s="40">
        <f t="shared" si="0"/>
        <v>396</v>
      </c>
      <c r="N32" s="29"/>
    </row>
    <row r="33" spans="1:14" ht="11.25">
      <c r="A33" s="17"/>
      <c r="B33" s="36" t="s">
        <v>38</v>
      </c>
      <c r="C33" s="28"/>
      <c r="D33" s="32">
        <v>1778</v>
      </c>
      <c r="E33" s="29"/>
      <c r="F33" s="28"/>
      <c r="G33" s="32">
        <v>2060</v>
      </c>
      <c r="H33" s="29"/>
      <c r="I33" s="28"/>
      <c r="J33" s="32">
        <v>2039</v>
      </c>
      <c r="K33" s="29"/>
      <c r="L33" s="28"/>
      <c r="M33" s="40">
        <f t="shared" si="0"/>
        <v>4099</v>
      </c>
      <c r="N33" s="29"/>
    </row>
    <row r="34" spans="1:14" ht="11.25">
      <c r="A34" s="17"/>
      <c r="B34" s="36" t="s">
        <v>39</v>
      </c>
      <c r="C34" s="28"/>
      <c r="D34" s="32">
        <v>319</v>
      </c>
      <c r="E34" s="29"/>
      <c r="F34" s="28"/>
      <c r="G34" s="32">
        <v>355</v>
      </c>
      <c r="H34" s="29"/>
      <c r="I34" s="28"/>
      <c r="J34" s="32">
        <v>381</v>
      </c>
      <c r="K34" s="29"/>
      <c r="L34" s="28"/>
      <c r="M34" s="40">
        <f t="shared" si="0"/>
        <v>736</v>
      </c>
      <c r="N34" s="29"/>
    </row>
    <row r="35" spans="1:14" ht="11.25">
      <c r="A35" s="17" t="s">
        <v>34</v>
      </c>
      <c r="B35" s="36" t="s">
        <v>40</v>
      </c>
      <c r="C35" s="28"/>
      <c r="D35" s="32">
        <v>2749</v>
      </c>
      <c r="E35" s="29"/>
      <c r="F35" s="28"/>
      <c r="G35" s="32">
        <v>3192</v>
      </c>
      <c r="H35" s="29"/>
      <c r="I35" s="28"/>
      <c r="J35" s="32">
        <v>2835</v>
      </c>
      <c r="K35" s="29"/>
      <c r="L35" s="28"/>
      <c r="M35" s="40">
        <f t="shared" si="0"/>
        <v>6027</v>
      </c>
      <c r="N35" s="29"/>
    </row>
    <row r="36" spans="1:14" ht="11.25">
      <c r="A36" s="11"/>
      <c r="B36" s="54" t="s">
        <v>6</v>
      </c>
      <c r="C36" s="55"/>
      <c r="D36" s="56">
        <f>SUM(D30:D35)</f>
        <v>6406</v>
      </c>
      <c r="E36" s="57"/>
      <c r="F36" s="58"/>
      <c r="G36" s="56">
        <f>SUM(G30:G35)</f>
        <v>7771</v>
      </c>
      <c r="H36" s="57"/>
      <c r="I36" s="58"/>
      <c r="J36" s="56">
        <f>SUM(J30:J35)</f>
        <v>7451</v>
      </c>
      <c r="K36" s="61"/>
      <c r="L36" s="55"/>
      <c r="M36" s="56">
        <f t="shared" si="0"/>
        <v>15222</v>
      </c>
      <c r="N36" s="61"/>
    </row>
    <row r="37" spans="1:14" ht="11.25" customHeight="1">
      <c r="A37" s="87" t="s">
        <v>41</v>
      </c>
      <c r="B37" s="36" t="s">
        <v>43</v>
      </c>
      <c r="C37" s="28"/>
      <c r="D37" s="32">
        <v>1117</v>
      </c>
      <c r="E37" s="29"/>
      <c r="F37" s="28"/>
      <c r="G37" s="32">
        <v>1427</v>
      </c>
      <c r="H37" s="29"/>
      <c r="I37" s="28"/>
      <c r="J37" s="32">
        <v>1307</v>
      </c>
      <c r="K37" s="29"/>
      <c r="L37" s="28"/>
      <c r="M37" s="40">
        <f t="shared" si="0"/>
        <v>2734</v>
      </c>
      <c r="N37" s="29"/>
    </row>
    <row r="38" spans="1:14" ht="11.25">
      <c r="A38" s="75"/>
      <c r="B38" s="36" t="s">
        <v>44</v>
      </c>
      <c r="C38" s="28"/>
      <c r="D38" s="32">
        <v>1311</v>
      </c>
      <c r="E38" s="29"/>
      <c r="F38" s="28"/>
      <c r="G38" s="32">
        <v>1796</v>
      </c>
      <c r="H38" s="29"/>
      <c r="I38" s="28"/>
      <c r="J38" s="32">
        <v>1762</v>
      </c>
      <c r="K38" s="29"/>
      <c r="L38" s="28"/>
      <c r="M38" s="40">
        <f t="shared" si="0"/>
        <v>3558</v>
      </c>
      <c r="N38" s="29"/>
    </row>
    <row r="39" spans="1:14" ht="11.25">
      <c r="A39" s="75" t="s">
        <v>42</v>
      </c>
      <c r="B39" s="36" t="s">
        <v>45</v>
      </c>
      <c r="C39" s="28"/>
      <c r="D39" s="32">
        <v>10</v>
      </c>
      <c r="E39" s="29"/>
      <c r="F39" s="28"/>
      <c r="G39" s="32">
        <v>13</v>
      </c>
      <c r="H39" s="29"/>
      <c r="I39" s="28"/>
      <c r="J39" s="32">
        <v>16</v>
      </c>
      <c r="K39" s="29"/>
      <c r="L39" s="28"/>
      <c r="M39" s="40">
        <f t="shared" si="0"/>
        <v>29</v>
      </c>
      <c r="N39" s="29"/>
    </row>
    <row r="40" spans="1:14" ht="11.25">
      <c r="A40" s="86"/>
      <c r="B40" s="54" t="s">
        <v>6</v>
      </c>
      <c r="C40" s="55"/>
      <c r="D40" s="56">
        <f>SUM(D37:D39)</f>
        <v>2438</v>
      </c>
      <c r="E40" s="57"/>
      <c r="F40" s="58"/>
      <c r="G40" s="56">
        <f>SUM(G37:G39)</f>
        <v>3236</v>
      </c>
      <c r="H40" s="57"/>
      <c r="I40" s="58"/>
      <c r="J40" s="56">
        <f>SUM(J37:J39)</f>
        <v>3085</v>
      </c>
      <c r="K40" s="59"/>
      <c r="L40" s="55"/>
      <c r="M40" s="56">
        <f t="shared" si="0"/>
        <v>6321</v>
      </c>
      <c r="N40" s="61"/>
    </row>
    <row r="41" spans="1:14" ht="11.25">
      <c r="A41" s="10" t="s">
        <v>46</v>
      </c>
      <c r="B41" s="36" t="s">
        <v>99</v>
      </c>
      <c r="C41" s="28"/>
      <c r="D41" s="32">
        <v>4831</v>
      </c>
      <c r="E41" s="29"/>
      <c r="F41" s="28"/>
      <c r="G41" s="32">
        <v>6027</v>
      </c>
      <c r="H41" s="29"/>
      <c r="I41" s="28"/>
      <c r="J41" s="32">
        <v>6317</v>
      </c>
      <c r="K41" s="29"/>
      <c r="L41" s="28"/>
      <c r="M41" s="40">
        <f t="shared" si="0"/>
        <v>12344</v>
      </c>
      <c r="N41" s="29"/>
    </row>
    <row r="42" spans="1:14" ht="11.25">
      <c r="A42" s="11" t="s">
        <v>47</v>
      </c>
      <c r="B42" s="54" t="s">
        <v>6</v>
      </c>
      <c r="C42" s="55"/>
      <c r="D42" s="56">
        <f>SUM(D41)</f>
        <v>4831</v>
      </c>
      <c r="E42" s="57"/>
      <c r="F42" s="56"/>
      <c r="G42" s="56">
        <f>SUM(G41)</f>
        <v>6027</v>
      </c>
      <c r="H42" s="57"/>
      <c r="I42" s="58"/>
      <c r="J42" s="56">
        <f>SUM(J41)</f>
        <v>6317</v>
      </c>
      <c r="K42" s="57"/>
      <c r="L42" s="58"/>
      <c r="M42" s="56">
        <f t="shared" si="0"/>
        <v>12344</v>
      </c>
      <c r="N42" s="61"/>
    </row>
    <row r="43" spans="1:14" ht="11.25">
      <c r="A43" s="10"/>
      <c r="B43" s="36" t="s">
        <v>48</v>
      </c>
      <c r="C43" s="28"/>
      <c r="D43" s="32">
        <v>176</v>
      </c>
      <c r="E43" s="29"/>
      <c r="F43" s="28"/>
      <c r="G43" s="32">
        <v>205</v>
      </c>
      <c r="H43" s="29"/>
      <c r="I43" s="28"/>
      <c r="J43" s="32">
        <v>246</v>
      </c>
      <c r="K43" s="29"/>
      <c r="L43" s="28"/>
      <c r="M43" s="40">
        <f aca="true" t="shared" si="1" ref="M43:M62">SUM(G43+J43)</f>
        <v>451</v>
      </c>
      <c r="N43" s="29"/>
    </row>
    <row r="44" spans="1:14" ht="11.25">
      <c r="A44" s="17"/>
      <c r="B44" s="36" t="s">
        <v>96</v>
      </c>
      <c r="C44" s="28"/>
      <c r="D44" s="32">
        <v>754</v>
      </c>
      <c r="E44" s="29"/>
      <c r="F44" s="28"/>
      <c r="G44" s="32">
        <v>987</v>
      </c>
      <c r="H44" s="29"/>
      <c r="I44" s="28"/>
      <c r="J44" s="32">
        <v>1012</v>
      </c>
      <c r="K44" s="29"/>
      <c r="L44" s="28"/>
      <c r="M44" s="40">
        <f t="shared" si="1"/>
        <v>1999</v>
      </c>
      <c r="N44" s="29"/>
    </row>
    <row r="45" spans="1:14" ht="11.25">
      <c r="A45" s="17"/>
      <c r="B45" s="36" t="s">
        <v>97</v>
      </c>
      <c r="C45" s="28"/>
      <c r="D45" s="32">
        <v>1</v>
      </c>
      <c r="E45" s="29"/>
      <c r="F45" s="28"/>
      <c r="G45" s="32">
        <v>1</v>
      </c>
      <c r="H45" s="29"/>
      <c r="I45" s="28"/>
      <c r="J45" s="32">
        <v>0</v>
      </c>
      <c r="K45" s="29"/>
      <c r="L45" s="28"/>
      <c r="M45" s="40">
        <f t="shared" si="1"/>
        <v>1</v>
      </c>
      <c r="N45" s="29"/>
    </row>
    <row r="46" spans="1:14" ht="11.25">
      <c r="A46" s="17"/>
      <c r="B46" s="36" t="s">
        <v>98</v>
      </c>
      <c r="C46" s="28"/>
      <c r="D46" s="32">
        <v>352</v>
      </c>
      <c r="E46" s="29"/>
      <c r="F46" s="28"/>
      <c r="G46" s="32">
        <v>526</v>
      </c>
      <c r="H46" s="29"/>
      <c r="I46" s="28"/>
      <c r="J46" s="32">
        <v>505</v>
      </c>
      <c r="K46" s="29"/>
      <c r="L46" s="28"/>
      <c r="M46" s="40">
        <f t="shared" si="1"/>
        <v>1031</v>
      </c>
      <c r="N46" s="29"/>
    </row>
    <row r="47" spans="1:14" ht="11.25">
      <c r="A47" s="17"/>
      <c r="B47" s="36" t="s">
        <v>49</v>
      </c>
      <c r="C47" s="28"/>
      <c r="D47" s="32">
        <v>69</v>
      </c>
      <c r="E47" s="29"/>
      <c r="F47" s="28"/>
      <c r="G47" s="32">
        <v>99</v>
      </c>
      <c r="H47" s="29"/>
      <c r="I47" s="28"/>
      <c r="J47" s="32">
        <v>100</v>
      </c>
      <c r="K47" s="29"/>
      <c r="L47" s="28"/>
      <c r="M47" s="40">
        <f t="shared" si="1"/>
        <v>199</v>
      </c>
      <c r="N47" s="29"/>
    </row>
    <row r="48" spans="1:14" ht="11.25">
      <c r="A48" s="17"/>
      <c r="B48" s="36" t="s">
        <v>50</v>
      </c>
      <c r="C48" s="28"/>
      <c r="D48" s="32">
        <v>412</v>
      </c>
      <c r="E48" s="29"/>
      <c r="F48" s="28"/>
      <c r="G48" s="32">
        <v>543</v>
      </c>
      <c r="H48" s="29"/>
      <c r="I48" s="28"/>
      <c r="J48" s="32">
        <v>528</v>
      </c>
      <c r="K48" s="29"/>
      <c r="L48" s="28"/>
      <c r="M48" s="40">
        <f t="shared" si="1"/>
        <v>1071</v>
      </c>
      <c r="N48" s="29"/>
    </row>
    <row r="49" spans="1:14" ht="11.25">
      <c r="A49" s="17"/>
      <c r="B49" s="36" t="s">
        <v>51</v>
      </c>
      <c r="C49" s="28"/>
      <c r="D49" s="32">
        <v>455</v>
      </c>
      <c r="E49" s="29"/>
      <c r="F49" s="28"/>
      <c r="G49" s="32">
        <v>557</v>
      </c>
      <c r="H49" s="29"/>
      <c r="I49" s="28"/>
      <c r="J49" s="32">
        <v>592</v>
      </c>
      <c r="K49" s="29"/>
      <c r="L49" s="28"/>
      <c r="M49" s="40">
        <f t="shared" si="1"/>
        <v>1149</v>
      </c>
      <c r="N49" s="29"/>
    </row>
    <row r="50" spans="1:14" ht="11.25">
      <c r="A50" s="17" t="s">
        <v>65</v>
      </c>
      <c r="B50" s="36" t="s">
        <v>52</v>
      </c>
      <c r="C50" s="28"/>
      <c r="D50" s="32">
        <v>530</v>
      </c>
      <c r="E50" s="29"/>
      <c r="F50" s="28"/>
      <c r="G50" s="32">
        <v>679</v>
      </c>
      <c r="H50" s="29"/>
      <c r="I50" s="28"/>
      <c r="J50" s="32">
        <v>715</v>
      </c>
      <c r="K50" s="29"/>
      <c r="L50" s="28"/>
      <c r="M50" s="40">
        <f t="shared" si="1"/>
        <v>1394</v>
      </c>
      <c r="N50" s="29"/>
    </row>
    <row r="51" spans="1:14" ht="11.25">
      <c r="A51" s="17"/>
      <c r="B51" s="36" t="s">
        <v>53</v>
      </c>
      <c r="C51" s="28"/>
      <c r="D51" s="32">
        <v>229</v>
      </c>
      <c r="E51" s="29"/>
      <c r="F51" s="28"/>
      <c r="G51" s="32">
        <v>285</v>
      </c>
      <c r="H51" s="29"/>
      <c r="I51" s="28"/>
      <c r="J51" s="32">
        <v>262</v>
      </c>
      <c r="K51" s="29"/>
      <c r="L51" s="28"/>
      <c r="M51" s="40">
        <f t="shared" si="1"/>
        <v>547</v>
      </c>
      <c r="N51" s="29"/>
    </row>
    <row r="52" spans="1:14" ht="11.25">
      <c r="A52" s="17"/>
      <c r="B52" s="36" t="s">
        <v>54</v>
      </c>
      <c r="C52" s="28"/>
      <c r="D52" s="32">
        <v>698</v>
      </c>
      <c r="E52" s="29"/>
      <c r="F52" s="28"/>
      <c r="G52" s="32">
        <v>889</v>
      </c>
      <c r="H52" s="29"/>
      <c r="I52" s="28"/>
      <c r="J52" s="32">
        <v>880</v>
      </c>
      <c r="K52" s="29"/>
      <c r="L52" s="28"/>
      <c r="M52" s="40">
        <f t="shared" si="1"/>
        <v>1769</v>
      </c>
      <c r="N52" s="29"/>
    </row>
    <row r="53" spans="1:14" ht="11.25">
      <c r="A53" s="17"/>
      <c r="B53" s="36" t="s">
        <v>55</v>
      </c>
      <c r="C53" s="28"/>
      <c r="D53" s="32">
        <v>459</v>
      </c>
      <c r="E53" s="29"/>
      <c r="F53" s="28"/>
      <c r="G53" s="32">
        <v>534</v>
      </c>
      <c r="H53" s="29"/>
      <c r="I53" s="28"/>
      <c r="J53" s="32">
        <v>514</v>
      </c>
      <c r="K53" s="29"/>
      <c r="L53" s="28"/>
      <c r="M53" s="40">
        <f t="shared" si="1"/>
        <v>1048</v>
      </c>
      <c r="N53" s="29"/>
    </row>
    <row r="54" spans="1:14" ht="11.25">
      <c r="A54" s="17"/>
      <c r="B54" s="36" t="s">
        <v>56</v>
      </c>
      <c r="C54" s="28"/>
      <c r="D54" s="32">
        <v>649</v>
      </c>
      <c r="E54" s="29"/>
      <c r="F54" s="28"/>
      <c r="G54" s="32">
        <v>839</v>
      </c>
      <c r="H54" s="29"/>
      <c r="I54" s="28"/>
      <c r="J54" s="32">
        <v>820</v>
      </c>
      <c r="K54" s="29"/>
      <c r="L54" s="28"/>
      <c r="M54" s="40">
        <f t="shared" si="1"/>
        <v>1659</v>
      </c>
      <c r="N54" s="29"/>
    </row>
    <row r="55" spans="1:14" ht="11.25">
      <c r="A55" s="17"/>
      <c r="B55" s="36" t="s">
        <v>57</v>
      </c>
      <c r="C55" s="28"/>
      <c r="D55" s="32">
        <v>1007</v>
      </c>
      <c r="E55" s="29"/>
      <c r="F55" s="28"/>
      <c r="G55" s="32">
        <v>1275</v>
      </c>
      <c r="H55" s="29"/>
      <c r="I55" s="28"/>
      <c r="J55" s="32">
        <v>1321</v>
      </c>
      <c r="K55" s="29"/>
      <c r="L55" s="28"/>
      <c r="M55" s="40">
        <f t="shared" si="1"/>
        <v>2596</v>
      </c>
      <c r="N55" s="29"/>
    </row>
    <row r="56" spans="1:14" ht="11.25">
      <c r="A56" s="17" t="s">
        <v>42</v>
      </c>
      <c r="B56" s="36" t="s">
        <v>58</v>
      </c>
      <c r="C56" s="28"/>
      <c r="D56" s="32">
        <v>23</v>
      </c>
      <c r="E56" s="29"/>
      <c r="F56" s="28"/>
      <c r="G56" s="32">
        <v>25</v>
      </c>
      <c r="H56" s="29"/>
      <c r="I56" s="28"/>
      <c r="J56" s="32">
        <v>21</v>
      </c>
      <c r="K56" s="29"/>
      <c r="L56" s="28"/>
      <c r="M56" s="40">
        <f t="shared" si="1"/>
        <v>46</v>
      </c>
      <c r="N56" s="29"/>
    </row>
    <row r="57" spans="1:14" ht="11.25">
      <c r="A57" s="17"/>
      <c r="B57" s="36" t="s">
        <v>59</v>
      </c>
      <c r="C57" s="28"/>
      <c r="D57" s="32">
        <v>342</v>
      </c>
      <c r="E57" s="29"/>
      <c r="F57" s="28"/>
      <c r="G57" s="32">
        <v>458</v>
      </c>
      <c r="H57" s="29"/>
      <c r="I57" s="28"/>
      <c r="J57" s="32">
        <v>416</v>
      </c>
      <c r="K57" s="29"/>
      <c r="L57" s="28"/>
      <c r="M57" s="40">
        <f t="shared" si="1"/>
        <v>874</v>
      </c>
      <c r="N57" s="29"/>
    </row>
    <row r="58" spans="1:14" ht="11.25">
      <c r="A58" s="17"/>
      <c r="B58" s="36" t="s">
        <v>60</v>
      </c>
      <c r="C58" s="28"/>
      <c r="D58" s="32">
        <v>297</v>
      </c>
      <c r="E58" s="29"/>
      <c r="F58" s="28"/>
      <c r="G58" s="32">
        <v>353</v>
      </c>
      <c r="H58" s="29"/>
      <c r="I58" s="28"/>
      <c r="J58" s="32">
        <v>353</v>
      </c>
      <c r="K58" s="29"/>
      <c r="L58" s="28"/>
      <c r="M58" s="40">
        <f t="shared" si="1"/>
        <v>706</v>
      </c>
      <c r="N58" s="29"/>
    </row>
    <row r="59" spans="1:14" ht="11.25">
      <c r="A59" s="17"/>
      <c r="B59" s="36" t="s">
        <v>61</v>
      </c>
      <c r="C59" s="28"/>
      <c r="D59" s="32">
        <v>514</v>
      </c>
      <c r="E59" s="29"/>
      <c r="F59" s="28"/>
      <c r="G59" s="32">
        <v>612</v>
      </c>
      <c r="H59" s="29"/>
      <c r="I59" s="28"/>
      <c r="J59" s="32">
        <v>595</v>
      </c>
      <c r="K59" s="29"/>
      <c r="L59" s="28"/>
      <c r="M59" s="40">
        <f t="shared" si="1"/>
        <v>1207</v>
      </c>
      <c r="N59" s="29"/>
    </row>
    <row r="60" spans="1:14" ht="11.25">
      <c r="A60" s="17"/>
      <c r="B60" s="36" t="s">
        <v>62</v>
      </c>
      <c r="C60" s="28"/>
      <c r="D60" s="32">
        <v>906</v>
      </c>
      <c r="E60" s="29"/>
      <c r="F60" s="28"/>
      <c r="G60" s="32">
        <v>1160</v>
      </c>
      <c r="H60" s="29"/>
      <c r="I60" s="28"/>
      <c r="J60" s="32">
        <v>1113</v>
      </c>
      <c r="K60" s="29"/>
      <c r="L60" s="28"/>
      <c r="M60" s="40">
        <f t="shared" si="1"/>
        <v>2273</v>
      </c>
      <c r="N60" s="29"/>
    </row>
    <row r="61" spans="1:14" ht="11.25">
      <c r="A61" s="17"/>
      <c r="B61" s="36" t="s">
        <v>63</v>
      </c>
      <c r="C61" s="28"/>
      <c r="D61" s="32">
        <v>584</v>
      </c>
      <c r="E61" s="29"/>
      <c r="F61" s="28"/>
      <c r="G61" s="32">
        <v>796</v>
      </c>
      <c r="H61" s="29"/>
      <c r="I61" s="28"/>
      <c r="J61" s="32">
        <v>762</v>
      </c>
      <c r="K61" s="29"/>
      <c r="L61" s="28"/>
      <c r="M61" s="40">
        <f t="shared" si="1"/>
        <v>1558</v>
      </c>
      <c r="N61" s="29"/>
    </row>
    <row r="62" spans="1:14" ht="11.25">
      <c r="A62" s="16"/>
      <c r="B62" s="36" t="s">
        <v>64</v>
      </c>
      <c r="C62" s="28"/>
      <c r="D62" s="32">
        <v>384</v>
      </c>
      <c r="E62" s="29"/>
      <c r="F62" s="28"/>
      <c r="G62" s="32">
        <v>509</v>
      </c>
      <c r="H62" s="29"/>
      <c r="I62" s="28"/>
      <c r="J62" s="32">
        <v>489</v>
      </c>
      <c r="K62" s="29"/>
      <c r="L62" s="28"/>
      <c r="M62" s="40">
        <f t="shared" si="1"/>
        <v>998</v>
      </c>
      <c r="N62" s="29"/>
    </row>
    <row r="63" spans="1:14" ht="11.25">
      <c r="A63" s="17"/>
      <c r="B63" s="54" t="s">
        <v>6</v>
      </c>
      <c r="C63" s="55"/>
      <c r="D63" s="56">
        <f>SUM(D43:D62)</f>
        <v>8841</v>
      </c>
      <c r="E63" s="57"/>
      <c r="F63" s="58"/>
      <c r="G63" s="56">
        <f>SUM(G43:G62)</f>
        <v>11332</v>
      </c>
      <c r="H63" s="57"/>
      <c r="I63" s="58"/>
      <c r="J63" s="56">
        <f>SUM(J43:J62)</f>
        <v>11244</v>
      </c>
      <c r="K63" s="57"/>
      <c r="L63" s="58"/>
      <c r="M63" s="56">
        <f t="shared" si="0"/>
        <v>22576</v>
      </c>
      <c r="N63" s="61"/>
    </row>
    <row r="64" spans="1:14" ht="11.25">
      <c r="A64" s="10" t="s">
        <v>69</v>
      </c>
      <c r="B64" s="36" t="s">
        <v>66</v>
      </c>
      <c r="C64" s="28"/>
      <c r="D64" s="32">
        <v>67</v>
      </c>
      <c r="E64" s="29"/>
      <c r="F64" s="28"/>
      <c r="G64" s="32">
        <v>73</v>
      </c>
      <c r="H64" s="29"/>
      <c r="I64" s="28"/>
      <c r="J64" s="32">
        <v>56</v>
      </c>
      <c r="K64" s="29"/>
      <c r="L64" s="28"/>
      <c r="M64" s="40">
        <f t="shared" si="0"/>
        <v>129</v>
      </c>
      <c r="N64" s="29"/>
    </row>
    <row r="65" spans="1:14" ht="11.25">
      <c r="A65" s="75" t="s">
        <v>70</v>
      </c>
      <c r="B65" s="36" t="s">
        <v>67</v>
      </c>
      <c r="C65" s="28"/>
      <c r="D65" s="32">
        <v>2095</v>
      </c>
      <c r="E65" s="29"/>
      <c r="F65" s="28"/>
      <c r="G65" s="32">
        <v>2286</v>
      </c>
      <c r="H65" s="29"/>
      <c r="I65" s="28"/>
      <c r="J65" s="32">
        <v>1968</v>
      </c>
      <c r="K65" s="29"/>
      <c r="L65" s="28"/>
      <c r="M65" s="40">
        <f t="shared" si="0"/>
        <v>4254</v>
      </c>
      <c r="N65" s="29"/>
    </row>
    <row r="66" spans="1:14" ht="11.25">
      <c r="A66" s="75"/>
      <c r="B66" s="36" t="s">
        <v>68</v>
      </c>
      <c r="C66" s="28"/>
      <c r="D66" s="32">
        <v>567</v>
      </c>
      <c r="E66" s="29"/>
      <c r="F66" s="28"/>
      <c r="G66" s="32">
        <v>570</v>
      </c>
      <c r="H66" s="29"/>
      <c r="I66" s="28"/>
      <c r="J66" s="32">
        <v>463</v>
      </c>
      <c r="K66" s="29"/>
      <c r="L66" s="28"/>
      <c r="M66" s="40">
        <f t="shared" si="0"/>
        <v>1033</v>
      </c>
      <c r="N66" s="29"/>
    </row>
    <row r="67" spans="1:14" ht="11.25">
      <c r="A67" s="11" t="s">
        <v>71</v>
      </c>
      <c r="B67" s="54" t="s">
        <v>6</v>
      </c>
      <c r="C67" s="55"/>
      <c r="D67" s="56">
        <f>SUM(D64:D66)</f>
        <v>2729</v>
      </c>
      <c r="E67" s="57"/>
      <c r="F67" s="58"/>
      <c r="G67" s="56">
        <f>SUM(G64:G66)</f>
        <v>2929</v>
      </c>
      <c r="H67" s="57"/>
      <c r="I67" s="58"/>
      <c r="J67" s="56">
        <f>SUM(J64:J66)</f>
        <v>2487</v>
      </c>
      <c r="K67" s="57"/>
      <c r="L67" s="58"/>
      <c r="M67" s="56">
        <f t="shared" si="0"/>
        <v>5416</v>
      </c>
      <c r="N67" s="61"/>
    </row>
    <row r="68" spans="1:14" ht="11.25">
      <c r="A68" s="10" t="s">
        <v>70</v>
      </c>
      <c r="B68" s="36" t="s">
        <v>72</v>
      </c>
      <c r="C68" s="28"/>
      <c r="D68" s="32">
        <v>1174</v>
      </c>
      <c r="E68" s="29"/>
      <c r="F68" s="28"/>
      <c r="G68" s="32">
        <v>1247</v>
      </c>
      <c r="H68" s="29"/>
      <c r="I68" s="28"/>
      <c r="J68" s="32">
        <v>1254</v>
      </c>
      <c r="K68" s="29"/>
      <c r="L68" s="28"/>
      <c r="M68" s="40">
        <f t="shared" si="0"/>
        <v>2501</v>
      </c>
      <c r="N68" s="29"/>
    </row>
    <row r="69" spans="1:14" ht="11.25">
      <c r="A69" s="17"/>
      <c r="B69" s="36" t="s">
        <v>73</v>
      </c>
      <c r="C69" s="28"/>
      <c r="D69" s="32">
        <v>1495</v>
      </c>
      <c r="E69" s="29"/>
      <c r="F69" s="28"/>
      <c r="G69" s="32">
        <v>1581</v>
      </c>
      <c r="H69" s="29"/>
      <c r="I69" s="28"/>
      <c r="J69" s="32">
        <v>1699</v>
      </c>
      <c r="K69" s="29"/>
      <c r="L69" s="28"/>
      <c r="M69" s="40">
        <f t="shared" si="0"/>
        <v>3280</v>
      </c>
      <c r="N69" s="29"/>
    </row>
    <row r="70" spans="1:14" ht="11.25">
      <c r="A70" s="17" t="s">
        <v>71</v>
      </c>
      <c r="B70" s="36" t="s">
        <v>74</v>
      </c>
      <c r="C70" s="28"/>
      <c r="D70" s="32">
        <v>1723</v>
      </c>
      <c r="E70" s="29"/>
      <c r="F70" s="28"/>
      <c r="G70" s="32">
        <v>1638</v>
      </c>
      <c r="H70" s="29"/>
      <c r="I70" s="28"/>
      <c r="J70" s="32">
        <v>1681</v>
      </c>
      <c r="K70" s="29"/>
      <c r="L70" s="28"/>
      <c r="M70" s="40">
        <f t="shared" si="0"/>
        <v>3319</v>
      </c>
      <c r="N70" s="29"/>
    </row>
    <row r="71" spans="1:14" ht="11.25">
      <c r="A71" s="17"/>
      <c r="B71" s="36" t="s">
        <v>75</v>
      </c>
      <c r="C71" s="28"/>
      <c r="D71" s="32">
        <v>944</v>
      </c>
      <c r="E71" s="29"/>
      <c r="F71" s="28"/>
      <c r="G71" s="32">
        <v>1181</v>
      </c>
      <c r="H71" s="29"/>
      <c r="I71" s="28"/>
      <c r="J71" s="32">
        <v>1149</v>
      </c>
      <c r="K71" s="29"/>
      <c r="L71" s="28"/>
      <c r="M71" s="40">
        <f t="shared" si="0"/>
        <v>2330</v>
      </c>
      <c r="N71" s="29"/>
    </row>
    <row r="72" spans="1:14" ht="11.25">
      <c r="A72" s="11" t="s">
        <v>76</v>
      </c>
      <c r="B72" s="54" t="s">
        <v>6</v>
      </c>
      <c r="C72" s="55"/>
      <c r="D72" s="56">
        <f>SUM(D68:D71)</f>
        <v>5336</v>
      </c>
      <c r="E72" s="57"/>
      <c r="F72" s="58"/>
      <c r="G72" s="56">
        <f>SUM(G68:G71)</f>
        <v>5647</v>
      </c>
      <c r="H72" s="57"/>
      <c r="I72" s="58"/>
      <c r="J72" s="56">
        <f>SUM(J68:J71)</f>
        <v>5783</v>
      </c>
      <c r="K72" s="57"/>
      <c r="L72" s="58"/>
      <c r="M72" s="56">
        <f t="shared" si="0"/>
        <v>11430</v>
      </c>
      <c r="N72" s="61"/>
    </row>
  </sheetData>
  <sheetProtection/>
  <mergeCells count="21">
    <mergeCell ref="A20:A21"/>
    <mergeCell ref="A18:A19"/>
    <mergeCell ref="A14:A15"/>
    <mergeCell ref="A8:A9"/>
    <mergeCell ref="A22:A23"/>
    <mergeCell ref="A16:A17"/>
    <mergeCell ref="A65:A66"/>
    <mergeCell ref="A24:A25"/>
    <mergeCell ref="A39:A40"/>
    <mergeCell ref="A26:A27"/>
    <mergeCell ref="A28:A29"/>
    <mergeCell ref="A37:A38"/>
    <mergeCell ref="A1:N1"/>
    <mergeCell ref="A2:G2"/>
    <mergeCell ref="G4:M4"/>
    <mergeCell ref="K2:M2"/>
    <mergeCell ref="A12:A13"/>
    <mergeCell ref="D4:D5"/>
    <mergeCell ref="A4:B5"/>
    <mergeCell ref="A6:B7"/>
    <mergeCell ref="A10:A11"/>
  </mergeCells>
  <printOptions/>
  <pageMargins left="1.1811023622047245" right="0.7874015748031497" top="0.62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9.00390625" defaultRowHeight="13.5"/>
  <cols>
    <col min="1" max="1" width="3.625" style="0" customWidth="1"/>
    <col min="2" max="14" width="6.50390625" style="0" customWidth="1"/>
  </cols>
  <sheetData>
    <row r="1" spans="1:6" ht="13.5">
      <c r="A1" s="65" t="s">
        <v>102</v>
      </c>
      <c r="B1" s="64"/>
      <c r="C1" s="64"/>
      <c r="D1" s="64"/>
      <c r="E1" s="8"/>
      <c r="F1" s="8"/>
    </row>
    <row r="2" spans="1:6" ht="13.5">
      <c r="A2" s="8"/>
      <c r="B2" s="8"/>
      <c r="C2" s="8"/>
      <c r="D2" s="8"/>
      <c r="E2" s="8"/>
      <c r="F2" s="8"/>
    </row>
    <row r="3" spans="1:13" ht="13.5">
      <c r="A3" s="9" t="s">
        <v>8</v>
      </c>
      <c r="B3" s="121" t="s">
        <v>11</v>
      </c>
      <c r="C3" s="122"/>
      <c r="D3" s="123"/>
      <c r="E3" s="121" t="s">
        <v>2</v>
      </c>
      <c r="F3" s="122"/>
      <c r="G3" s="123"/>
      <c r="H3" s="108" t="s">
        <v>89</v>
      </c>
      <c r="I3" s="95"/>
      <c r="J3" s="95"/>
      <c r="K3" s="95"/>
      <c r="L3" s="95"/>
      <c r="M3" s="96"/>
    </row>
    <row r="4" spans="1:13" ht="13.5">
      <c r="A4" s="18" t="s">
        <v>9</v>
      </c>
      <c r="B4" s="124"/>
      <c r="C4" s="125"/>
      <c r="D4" s="126"/>
      <c r="E4" s="124"/>
      <c r="F4" s="125"/>
      <c r="G4" s="126"/>
      <c r="H4" s="108" t="s">
        <v>4</v>
      </c>
      <c r="I4" s="96"/>
      <c r="J4" s="108" t="s">
        <v>5</v>
      </c>
      <c r="K4" s="96"/>
      <c r="L4" s="108" t="s">
        <v>6</v>
      </c>
      <c r="M4" s="96"/>
    </row>
    <row r="5" spans="1:13" ht="13.5">
      <c r="A5" s="19" t="s">
        <v>27</v>
      </c>
      <c r="B5" s="99" t="s">
        <v>77</v>
      </c>
      <c r="C5" s="100"/>
      <c r="D5" s="101"/>
      <c r="E5" s="89">
        <v>616</v>
      </c>
      <c r="F5" s="89"/>
      <c r="G5" s="89"/>
      <c r="H5" s="104">
        <v>710</v>
      </c>
      <c r="I5" s="106"/>
      <c r="J5" s="89">
        <v>759</v>
      </c>
      <c r="K5" s="89"/>
      <c r="L5" s="97">
        <f>SUM(H5+J5)</f>
        <v>1469</v>
      </c>
      <c r="M5" s="98"/>
    </row>
    <row r="6" spans="1:13" ht="13.5">
      <c r="A6" s="20" t="s">
        <v>28</v>
      </c>
      <c r="B6" s="99" t="s">
        <v>78</v>
      </c>
      <c r="C6" s="100"/>
      <c r="D6" s="101"/>
      <c r="E6" s="89">
        <v>236</v>
      </c>
      <c r="F6" s="89"/>
      <c r="G6" s="89"/>
      <c r="H6" s="89">
        <v>270</v>
      </c>
      <c r="I6" s="89"/>
      <c r="J6" s="89">
        <v>280</v>
      </c>
      <c r="K6" s="89"/>
      <c r="L6" s="97">
        <f aca="true" t="shared" si="0" ref="L6:L18">SUM(H6+J6)</f>
        <v>550</v>
      </c>
      <c r="M6" s="98"/>
    </row>
    <row r="7" spans="1:13" ht="13.5">
      <c r="A7" s="21" t="s">
        <v>29</v>
      </c>
      <c r="B7" s="99" t="s">
        <v>79</v>
      </c>
      <c r="C7" s="100"/>
      <c r="D7" s="101"/>
      <c r="E7" s="89">
        <v>1085</v>
      </c>
      <c r="F7" s="89"/>
      <c r="G7" s="89"/>
      <c r="H7" s="89">
        <v>989</v>
      </c>
      <c r="I7" s="89"/>
      <c r="J7" s="89">
        <v>96</v>
      </c>
      <c r="K7" s="89"/>
      <c r="L7" s="97">
        <f t="shared" si="0"/>
        <v>1085</v>
      </c>
      <c r="M7" s="98"/>
    </row>
    <row r="8" spans="1:13" ht="13.5">
      <c r="A8" s="19" t="s">
        <v>33</v>
      </c>
      <c r="B8" s="110" t="s">
        <v>80</v>
      </c>
      <c r="C8" s="111"/>
      <c r="D8" s="112"/>
      <c r="E8" s="115">
        <v>717</v>
      </c>
      <c r="F8" s="116"/>
      <c r="G8" s="117"/>
      <c r="H8" s="90">
        <v>721</v>
      </c>
      <c r="I8" s="91"/>
      <c r="J8" s="90">
        <v>703</v>
      </c>
      <c r="K8" s="91"/>
      <c r="L8" s="114">
        <f>SUM(H8+J8)</f>
        <v>1424</v>
      </c>
      <c r="M8" s="112"/>
    </row>
    <row r="9" spans="1:13" ht="13.5" customHeight="1">
      <c r="A9" s="21" t="s">
        <v>34</v>
      </c>
      <c r="B9" s="92"/>
      <c r="C9" s="113"/>
      <c r="D9" s="93"/>
      <c r="E9" s="92"/>
      <c r="F9" s="113"/>
      <c r="G9" s="93"/>
      <c r="H9" s="92"/>
      <c r="I9" s="93"/>
      <c r="J9" s="92"/>
      <c r="K9" s="93"/>
      <c r="L9" s="92"/>
      <c r="M9" s="93"/>
    </row>
    <row r="10" spans="1:13" ht="13.5">
      <c r="A10" s="20" t="s">
        <v>46</v>
      </c>
      <c r="B10" s="110" t="s">
        <v>81</v>
      </c>
      <c r="C10" s="111"/>
      <c r="D10" s="112"/>
      <c r="E10" s="90">
        <v>1334</v>
      </c>
      <c r="F10" s="118"/>
      <c r="G10" s="91"/>
      <c r="H10" s="90">
        <v>1572</v>
      </c>
      <c r="I10" s="91"/>
      <c r="J10" s="90">
        <v>1724</v>
      </c>
      <c r="K10" s="91"/>
      <c r="L10" s="114">
        <f>SUM(H10+J10)</f>
        <v>3296</v>
      </c>
      <c r="M10" s="112"/>
    </row>
    <row r="11" spans="1:13" ht="13.5" customHeight="1">
      <c r="A11" s="21" t="s">
        <v>47</v>
      </c>
      <c r="B11" s="92"/>
      <c r="C11" s="113"/>
      <c r="D11" s="93"/>
      <c r="E11" s="92"/>
      <c r="F11" s="113"/>
      <c r="G11" s="93"/>
      <c r="H11" s="119"/>
      <c r="I11" s="120"/>
      <c r="J11" s="92"/>
      <c r="K11" s="93"/>
      <c r="L11" s="92"/>
      <c r="M11" s="93"/>
    </row>
    <row r="12" spans="1:13" ht="13.5">
      <c r="A12" s="20" t="s">
        <v>65</v>
      </c>
      <c r="B12" s="109" t="s">
        <v>82</v>
      </c>
      <c r="C12" s="109"/>
      <c r="D12" s="109"/>
      <c r="E12" s="89">
        <v>333</v>
      </c>
      <c r="F12" s="89"/>
      <c r="G12" s="89"/>
      <c r="H12" s="102">
        <v>411</v>
      </c>
      <c r="I12" s="103"/>
      <c r="J12" s="89">
        <v>396</v>
      </c>
      <c r="K12" s="89"/>
      <c r="L12" s="97">
        <f t="shared" si="0"/>
        <v>807</v>
      </c>
      <c r="M12" s="98"/>
    </row>
    <row r="13" spans="1:13" ht="13.5">
      <c r="A13" s="21" t="s">
        <v>42</v>
      </c>
      <c r="B13" s="99" t="s">
        <v>83</v>
      </c>
      <c r="C13" s="100"/>
      <c r="D13" s="101"/>
      <c r="E13" s="89">
        <v>1007</v>
      </c>
      <c r="F13" s="89"/>
      <c r="G13" s="89"/>
      <c r="H13" s="89">
        <v>1275</v>
      </c>
      <c r="I13" s="89"/>
      <c r="J13" s="89">
        <v>1321</v>
      </c>
      <c r="K13" s="89"/>
      <c r="L13" s="97">
        <f t="shared" si="0"/>
        <v>2596</v>
      </c>
      <c r="M13" s="98"/>
    </row>
    <row r="14" spans="1:13" ht="13.5">
      <c r="A14" s="20" t="s">
        <v>70</v>
      </c>
      <c r="B14" s="99" t="s">
        <v>84</v>
      </c>
      <c r="C14" s="100"/>
      <c r="D14" s="101"/>
      <c r="E14" s="104">
        <v>502</v>
      </c>
      <c r="F14" s="105"/>
      <c r="G14" s="106"/>
      <c r="H14" s="104">
        <v>461</v>
      </c>
      <c r="I14" s="106"/>
      <c r="J14" s="89">
        <v>471</v>
      </c>
      <c r="K14" s="89"/>
      <c r="L14" s="97">
        <f t="shared" si="0"/>
        <v>932</v>
      </c>
      <c r="M14" s="98"/>
    </row>
    <row r="15" spans="1:13" ht="13.5">
      <c r="A15" s="20"/>
      <c r="B15" s="99" t="s">
        <v>85</v>
      </c>
      <c r="C15" s="100"/>
      <c r="D15" s="101"/>
      <c r="E15" s="104">
        <v>944</v>
      </c>
      <c r="F15" s="105"/>
      <c r="G15" s="106"/>
      <c r="H15" s="104">
        <v>928</v>
      </c>
      <c r="I15" s="106"/>
      <c r="J15" s="89">
        <v>991</v>
      </c>
      <c r="K15" s="89"/>
      <c r="L15" s="97">
        <f t="shared" si="0"/>
        <v>1919</v>
      </c>
      <c r="M15" s="98"/>
    </row>
    <row r="16" spans="1:13" ht="13.5">
      <c r="A16" s="20" t="s">
        <v>71</v>
      </c>
      <c r="B16" s="99" t="s">
        <v>86</v>
      </c>
      <c r="C16" s="100"/>
      <c r="D16" s="101"/>
      <c r="E16" s="104">
        <v>727</v>
      </c>
      <c r="F16" s="105"/>
      <c r="G16" s="106"/>
      <c r="H16" s="104">
        <v>666</v>
      </c>
      <c r="I16" s="106"/>
      <c r="J16" s="89">
        <v>693</v>
      </c>
      <c r="K16" s="89"/>
      <c r="L16" s="97">
        <f t="shared" si="0"/>
        <v>1359</v>
      </c>
      <c r="M16" s="98"/>
    </row>
    <row r="17" spans="1:13" ht="13.5">
      <c r="A17" s="20"/>
      <c r="B17" s="99" t="s">
        <v>87</v>
      </c>
      <c r="C17" s="100"/>
      <c r="D17" s="101"/>
      <c r="E17" s="104">
        <v>188</v>
      </c>
      <c r="F17" s="105"/>
      <c r="G17" s="106"/>
      <c r="H17" s="104">
        <v>129</v>
      </c>
      <c r="I17" s="106"/>
      <c r="J17" s="89">
        <v>105</v>
      </c>
      <c r="K17" s="89"/>
      <c r="L17" s="97">
        <f t="shared" si="0"/>
        <v>234</v>
      </c>
      <c r="M17" s="98"/>
    </row>
    <row r="18" spans="1:13" ht="13.5">
      <c r="A18" s="21" t="s">
        <v>76</v>
      </c>
      <c r="B18" s="99" t="s">
        <v>88</v>
      </c>
      <c r="C18" s="100"/>
      <c r="D18" s="101"/>
      <c r="E18" s="102">
        <v>501</v>
      </c>
      <c r="F18" s="107"/>
      <c r="G18" s="103"/>
      <c r="H18" s="104">
        <v>485</v>
      </c>
      <c r="I18" s="106"/>
      <c r="J18" s="102">
        <v>505</v>
      </c>
      <c r="K18" s="103"/>
      <c r="L18" s="97">
        <f t="shared" si="0"/>
        <v>990</v>
      </c>
      <c r="M18" s="98"/>
    </row>
    <row r="19" spans="1:13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>
      <c r="A20" s="4"/>
      <c r="B20" s="4"/>
      <c r="C20" s="38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3" spans="1:3" ht="13.5">
      <c r="A23" s="94" t="s">
        <v>103</v>
      </c>
      <c r="B23" s="94"/>
      <c r="C23" s="94"/>
    </row>
    <row r="24" spans="1:13" ht="13.5">
      <c r="A24" s="19"/>
      <c r="B24" s="88" t="s">
        <v>104</v>
      </c>
      <c r="C24" s="95"/>
      <c r="D24" s="96"/>
      <c r="E24" s="108" t="s">
        <v>105</v>
      </c>
      <c r="F24" s="95"/>
      <c r="G24" s="96"/>
      <c r="H24" s="108" t="s">
        <v>106</v>
      </c>
      <c r="I24" s="95"/>
      <c r="J24" s="95"/>
      <c r="K24" s="108" t="s">
        <v>107</v>
      </c>
      <c r="L24" s="95"/>
      <c r="M24" s="96"/>
    </row>
    <row r="25" spans="1:13" ht="13.5">
      <c r="A25" s="20" t="s">
        <v>90</v>
      </c>
      <c r="B25" s="15" t="s">
        <v>10</v>
      </c>
      <c r="C25" s="13" t="s">
        <v>4</v>
      </c>
      <c r="D25" s="19" t="s">
        <v>5</v>
      </c>
      <c r="E25" s="19" t="s">
        <v>10</v>
      </c>
      <c r="F25" s="19" t="s">
        <v>4</v>
      </c>
      <c r="G25" s="19" t="s">
        <v>5</v>
      </c>
      <c r="H25" s="19" t="s">
        <v>10</v>
      </c>
      <c r="I25" s="19" t="s">
        <v>4</v>
      </c>
      <c r="J25" s="2" t="s">
        <v>5</v>
      </c>
      <c r="K25" s="19" t="s">
        <v>10</v>
      </c>
      <c r="L25" s="14" t="s">
        <v>4</v>
      </c>
      <c r="M25" s="15" t="s">
        <v>5</v>
      </c>
    </row>
    <row r="26" spans="1:13" ht="13.5">
      <c r="A26" s="21"/>
      <c r="B26" s="66">
        <v>552</v>
      </c>
      <c r="C26" s="66">
        <v>575</v>
      </c>
      <c r="D26" s="66">
        <v>463</v>
      </c>
      <c r="E26" s="66">
        <v>0</v>
      </c>
      <c r="F26" s="66">
        <v>30</v>
      </c>
      <c r="G26" s="66">
        <v>46</v>
      </c>
      <c r="H26" s="66">
        <v>14</v>
      </c>
      <c r="I26" s="66">
        <v>0</v>
      </c>
      <c r="J26" s="67">
        <v>0</v>
      </c>
      <c r="K26" s="66">
        <v>46</v>
      </c>
      <c r="L26" s="66">
        <v>180</v>
      </c>
      <c r="M26" s="66">
        <v>206</v>
      </c>
    </row>
    <row r="27" spans="1:13" ht="13.5">
      <c r="A27" s="19"/>
      <c r="B27" s="88" t="s">
        <v>109</v>
      </c>
      <c r="C27" s="95"/>
      <c r="D27" s="96"/>
      <c r="E27" s="108" t="s">
        <v>108</v>
      </c>
      <c r="F27" s="95"/>
      <c r="G27" s="96"/>
      <c r="H27" s="108" t="s">
        <v>106</v>
      </c>
      <c r="I27" s="95"/>
      <c r="J27" s="95"/>
      <c r="K27" s="12"/>
      <c r="L27" s="22"/>
      <c r="M27" s="23"/>
    </row>
    <row r="28" spans="1:13" ht="13.5">
      <c r="A28" s="20" t="s">
        <v>91</v>
      </c>
      <c r="B28" s="15" t="s">
        <v>10</v>
      </c>
      <c r="C28" s="13" t="s">
        <v>4</v>
      </c>
      <c r="D28" s="19" t="s">
        <v>5</v>
      </c>
      <c r="E28" s="19" t="s">
        <v>10</v>
      </c>
      <c r="F28" s="19" t="s">
        <v>4</v>
      </c>
      <c r="G28" s="19" t="s">
        <v>5</v>
      </c>
      <c r="H28" s="19" t="s">
        <v>10</v>
      </c>
      <c r="I28" s="19" t="s">
        <v>4</v>
      </c>
      <c r="J28" s="2" t="s">
        <v>5</v>
      </c>
      <c r="K28" s="1"/>
      <c r="L28" s="7"/>
      <c r="M28" s="6"/>
    </row>
    <row r="29" spans="1:13" ht="13.5">
      <c r="A29" s="21"/>
      <c r="B29" s="66">
        <v>412</v>
      </c>
      <c r="C29" s="33">
        <v>593</v>
      </c>
      <c r="D29" s="33">
        <v>422</v>
      </c>
      <c r="E29" s="66">
        <v>43</v>
      </c>
      <c r="F29" s="33">
        <v>57</v>
      </c>
      <c r="G29" s="33">
        <v>55</v>
      </c>
      <c r="H29" s="66">
        <v>19</v>
      </c>
      <c r="I29" s="33">
        <v>13</v>
      </c>
      <c r="J29" s="34">
        <v>8</v>
      </c>
      <c r="K29" s="68">
        <v>17</v>
      </c>
      <c r="L29" s="5"/>
      <c r="M29" s="3"/>
    </row>
    <row r="30" spans="1:13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4" ht="13.5">
      <c r="A31" s="127" t="s">
        <v>110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ht="13.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ht="13.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1:14" ht="13.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</sheetData>
  <sheetProtection/>
  <mergeCells count="75">
    <mergeCell ref="A31:N34"/>
    <mergeCell ref="E3:G4"/>
    <mergeCell ref="B3:D4"/>
    <mergeCell ref="A23:C23"/>
    <mergeCell ref="E27:G27"/>
    <mergeCell ref="H27:J27"/>
    <mergeCell ref="J8:K9"/>
    <mergeCell ref="H24:J24"/>
    <mergeCell ref="E24:G24"/>
    <mergeCell ref="B18:D18"/>
    <mergeCell ref="J5:K5"/>
    <mergeCell ref="E16:G16"/>
    <mergeCell ref="E12:G12"/>
    <mergeCell ref="E5:G5"/>
    <mergeCell ref="E6:G6"/>
    <mergeCell ref="E7:G7"/>
    <mergeCell ref="L6:M6"/>
    <mergeCell ref="L10:M11"/>
    <mergeCell ref="H8:I9"/>
    <mergeCell ref="L18:M18"/>
    <mergeCell ref="H13:I13"/>
    <mergeCell ref="H18:I18"/>
    <mergeCell ref="H14:I14"/>
    <mergeCell ref="H15:I15"/>
    <mergeCell ref="H16:I16"/>
    <mergeCell ref="H10:I11"/>
    <mergeCell ref="L14:M14"/>
    <mergeCell ref="L15:M15"/>
    <mergeCell ref="L12:M12"/>
    <mergeCell ref="H5:I5"/>
    <mergeCell ref="H6:I6"/>
    <mergeCell ref="H3:M3"/>
    <mergeCell ref="H4:I4"/>
    <mergeCell ref="J4:K4"/>
    <mergeCell ref="L4:M4"/>
    <mergeCell ref="L5:M5"/>
    <mergeCell ref="B16:D16"/>
    <mergeCell ref="B15:D15"/>
    <mergeCell ref="J15:K15"/>
    <mergeCell ref="J16:K16"/>
    <mergeCell ref="L8:M9"/>
    <mergeCell ref="E15:G15"/>
    <mergeCell ref="E13:G13"/>
    <mergeCell ref="E8:G9"/>
    <mergeCell ref="E10:G11"/>
    <mergeCell ref="E14:G14"/>
    <mergeCell ref="B5:D5"/>
    <mergeCell ref="B6:D6"/>
    <mergeCell ref="B7:D7"/>
    <mergeCell ref="B14:D14"/>
    <mergeCell ref="B13:D13"/>
    <mergeCell ref="J7:K7"/>
    <mergeCell ref="B12:D12"/>
    <mergeCell ref="B8:D9"/>
    <mergeCell ref="B10:D11"/>
    <mergeCell ref="J6:K6"/>
    <mergeCell ref="E17:G17"/>
    <mergeCell ref="E18:G18"/>
    <mergeCell ref="K24:M24"/>
    <mergeCell ref="L7:M7"/>
    <mergeCell ref="L17:M17"/>
    <mergeCell ref="J12:K12"/>
    <mergeCell ref="J14:K14"/>
    <mergeCell ref="H17:I17"/>
    <mergeCell ref="H7:I7"/>
    <mergeCell ref="H12:I12"/>
    <mergeCell ref="J17:K17"/>
    <mergeCell ref="J10:K11"/>
    <mergeCell ref="J13:K13"/>
    <mergeCell ref="B24:D24"/>
    <mergeCell ref="L13:M13"/>
    <mergeCell ref="B17:D17"/>
    <mergeCell ref="L16:M16"/>
    <mergeCell ref="B27:D27"/>
    <mergeCell ref="J18:K18"/>
  </mergeCells>
  <printOptions/>
  <pageMargins left="1.1811023622047245" right="0.5905511811023623" top="0.984251968503937" bottom="0.984251968503937" header="0.5118110236220472" footer="0.5118110236220472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SYMB003</dc:creator>
  <cp:keywords/>
  <dc:description/>
  <cp:lastModifiedBy>SYMF054</cp:lastModifiedBy>
  <cp:lastPrinted>2013-03-01T05:11:44Z</cp:lastPrinted>
  <dcterms:created xsi:type="dcterms:W3CDTF">2002-10-30T23:47:23Z</dcterms:created>
  <dcterms:modified xsi:type="dcterms:W3CDTF">2013-04-01T23:39:45Z</dcterms:modified>
  <cp:category/>
  <cp:version/>
  <cp:contentType/>
  <cp:contentStatus/>
</cp:coreProperties>
</file>