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05" yWindow="180" windowWidth="13200" windowHeight="7875"/>
  </bookViews>
  <sheets>
    <sheet name="１世帯と人口" sheetId="1" r:id="rId1"/>
    <sheet name="２内訳" sheetId="2" r:id="rId2"/>
  </sheets>
  <definedNames>
    <definedName name="_xlnm.Print_Area" localSheetId="0">'１世帯と人口'!$A$1:$N$72</definedName>
    <definedName name="_xlnm.Print_Area" localSheetId="1">'２内訳'!$A$1:$N$34</definedName>
  </definedNames>
  <calcPr calcId="145621"/>
</workbook>
</file>

<file path=xl/calcChain.xml><?xml version="1.0" encoding="utf-8"?>
<calcChain xmlns="http://schemas.openxmlformats.org/spreadsheetml/2006/main">
  <c r="J72" i="1" l="1"/>
  <c r="D36" i="1"/>
  <c r="J25" i="1"/>
  <c r="M25" i="1" s="1"/>
  <c r="G25" i="1"/>
  <c r="D6" i="1"/>
  <c r="G6" i="1"/>
  <c r="M6" i="1" s="1"/>
  <c r="J6" i="1"/>
  <c r="J36" i="1"/>
  <c r="G29" i="1"/>
  <c r="L8" i="2"/>
  <c r="L10" i="2"/>
  <c r="G36" i="1"/>
  <c r="G40" i="1"/>
  <c r="M40" i="1" s="1"/>
  <c r="G42" i="1"/>
  <c r="G63" i="1"/>
  <c r="M63" i="1" s="1"/>
  <c r="G67" i="1"/>
  <c r="G72" i="1"/>
  <c r="M72" i="1" s="1"/>
  <c r="J29" i="1"/>
  <c r="J40" i="1"/>
  <c r="J42" i="1"/>
  <c r="J63" i="1"/>
  <c r="J67" i="1"/>
  <c r="D29" i="1"/>
  <c r="L6" i="2"/>
  <c r="L7" i="2"/>
  <c r="L12" i="2"/>
  <c r="L13" i="2"/>
  <c r="L14" i="2"/>
  <c r="L15" i="2"/>
  <c r="L16" i="2"/>
  <c r="L17" i="2"/>
  <c r="L18" i="2"/>
  <c r="L5" i="2"/>
  <c r="M37" i="1"/>
  <c r="D25" i="1"/>
  <c r="D40" i="1"/>
  <c r="D42" i="1"/>
  <c r="D63" i="1"/>
  <c r="D67" i="1"/>
  <c r="D72" i="1"/>
  <c r="M46" i="1"/>
  <c r="M45" i="1"/>
  <c r="M44" i="1"/>
  <c r="M41" i="1"/>
  <c r="M71" i="1"/>
  <c r="M70" i="1"/>
  <c r="M69" i="1"/>
  <c r="M68" i="1"/>
  <c r="M66" i="1"/>
  <c r="M65" i="1"/>
  <c r="M64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3" i="1"/>
  <c r="M42" i="1"/>
  <c r="M39" i="1"/>
  <c r="M38" i="1"/>
  <c r="M36" i="1"/>
  <c r="M35" i="1"/>
  <c r="M34" i="1"/>
  <c r="M33" i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67" i="1"/>
  <c r="D7" i="1"/>
  <c r="J7" i="1"/>
  <c r="G7" i="1"/>
  <c r="M7" i="1"/>
</calcChain>
</file>

<file path=xl/sharedStrings.xml><?xml version="1.0" encoding="utf-8"?>
<sst xmlns="http://schemas.openxmlformats.org/spreadsheetml/2006/main" count="166" uniqueCount="112">
  <si>
    <t>区別</t>
    <rPh sb="0" eb="2">
      <t>クベツ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</si>
  <si>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</si>
  <si>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</si>
  <si>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人　　　　　　口</t>
    <rPh sb="0" eb="1">
      <t>ヒト</t>
    </rPh>
    <rPh sb="7" eb="8">
      <t>クチ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</si>
  <si>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</si>
  <si>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</si>
  <si>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</si>
  <si>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沢</t>
    <rPh sb="0" eb="1">
      <t>サワ</t>
    </rPh>
    <phoneticPr fontId="2"/>
  </si>
  <si>
    <t>区</t>
    <rPh sb="0" eb="1">
      <t>ク</t>
    </rPh>
    <phoneticPr fontId="2"/>
  </si>
  <si>
    <t>別</t>
    <rPh sb="0" eb="1">
      <t>ベツ</t>
    </rPh>
    <phoneticPr fontId="2"/>
  </si>
  <si>
    <t>世帯</t>
    <rPh sb="0" eb="2">
      <t>セタイ</t>
    </rPh>
    <phoneticPr fontId="2"/>
  </si>
  <si>
    <t>団地</t>
    <rPh sb="0" eb="2">
      <t>ダンチ</t>
    </rPh>
    <phoneticPr fontId="2"/>
  </si>
  <si>
    <t>狭山</t>
    <rPh sb="0" eb="2">
      <t>サヤマ</t>
    </rPh>
    <phoneticPr fontId="2"/>
  </si>
  <si>
    <t>入間川</t>
    <rPh sb="0" eb="1">
      <t>イ</t>
    </rPh>
    <rPh sb="1" eb="2">
      <t>マ</t>
    </rPh>
    <rPh sb="2" eb="3">
      <t>カワ</t>
    </rPh>
    <phoneticPr fontId="2"/>
  </si>
  <si>
    <t>入間川１丁目</t>
    <rPh sb="0" eb="1">
      <t>イ</t>
    </rPh>
    <rPh sb="1" eb="2">
      <t>マ</t>
    </rPh>
    <rPh sb="2" eb="3">
      <t>カワ</t>
    </rPh>
    <rPh sb="4" eb="6">
      <t>チョウメ</t>
    </rPh>
    <phoneticPr fontId="2"/>
  </si>
  <si>
    <t>入間川２丁目</t>
    <rPh sb="0" eb="1">
      <t>イ</t>
    </rPh>
    <rPh sb="1" eb="2">
      <t>マ</t>
    </rPh>
    <rPh sb="2" eb="3">
      <t>カワ</t>
    </rPh>
    <rPh sb="4" eb="6">
      <t>チョウメ</t>
    </rPh>
    <phoneticPr fontId="2"/>
  </si>
  <si>
    <t>入間川３丁目</t>
    <rPh sb="0" eb="1">
      <t>イ</t>
    </rPh>
    <rPh sb="1" eb="2">
      <t>マ</t>
    </rPh>
    <rPh sb="2" eb="3">
      <t>カワ</t>
    </rPh>
    <rPh sb="4" eb="6">
      <t>チョウメ</t>
    </rPh>
    <phoneticPr fontId="2"/>
  </si>
  <si>
    <t>入間川４丁目</t>
    <rPh sb="0" eb="1">
      <t>イ</t>
    </rPh>
    <rPh sb="1" eb="2">
      <t>マ</t>
    </rPh>
    <rPh sb="2" eb="3">
      <t>カワ</t>
    </rPh>
    <rPh sb="4" eb="6">
      <t>チョウメ</t>
    </rPh>
    <phoneticPr fontId="2"/>
  </si>
  <si>
    <t>稲荷山１丁目</t>
    <rPh sb="0" eb="2">
      <t>イナリ</t>
    </rPh>
    <rPh sb="2" eb="3">
      <t>ヤマ</t>
    </rPh>
    <rPh sb="4" eb="6">
      <t>チョウメ</t>
    </rPh>
    <phoneticPr fontId="2"/>
  </si>
  <si>
    <t>稲荷山２丁目</t>
    <rPh sb="0" eb="2">
      <t>イナリ</t>
    </rPh>
    <rPh sb="2" eb="3">
      <t>ヤマ</t>
    </rPh>
    <rPh sb="4" eb="6">
      <t>チョウメ</t>
    </rPh>
    <phoneticPr fontId="2"/>
  </si>
  <si>
    <t>祇園</t>
    <rPh sb="0" eb="2">
      <t>ギオン</t>
    </rPh>
    <phoneticPr fontId="2"/>
  </si>
  <si>
    <t>中央１丁目</t>
    <rPh sb="0" eb="2">
      <t>チュウオウ</t>
    </rPh>
    <rPh sb="3" eb="5">
      <t>チョウメ</t>
    </rPh>
    <phoneticPr fontId="2"/>
  </si>
  <si>
    <t>中央２丁目</t>
    <rPh sb="0" eb="2">
      <t>チュウオウ</t>
    </rPh>
    <rPh sb="3" eb="5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</si>
  <si>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</si>
  <si>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中央４丁目</t>
    <rPh sb="0" eb="2">
      <t>チュウオウ</t>
    </rPh>
    <rPh sb="3" eb="5">
      <t>チョウメ</t>
    </rPh>
    <phoneticPr fontId="2"/>
  </si>
  <si>
    <t>富士見１丁目</t>
    <rPh sb="0" eb="3">
      <t>フジミ</t>
    </rPh>
    <rPh sb="4" eb="6">
      <t>チョウメ</t>
    </rPh>
    <phoneticPr fontId="2"/>
  </si>
  <si>
    <t>富士見２丁目</t>
    <rPh sb="0" eb="3">
      <t>フジミ</t>
    </rPh>
    <rPh sb="4" eb="6">
      <t>チョウメ</t>
    </rPh>
    <phoneticPr fontId="2"/>
  </si>
  <si>
    <t>入</t>
    <rPh sb="0" eb="1">
      <t>イ</t>
    </rPh>
    <phoneticPr fontId="2"/>
  </si>
  <si>
    <t>間</t>
    <rPh sb="0" eb="1">
      <t>マ</t>
    </rPh>
    <phoneticPr fontId="2"/>
  </si>
  <si>
    <t>川</t>
    <rPh sb="0" eb="1">
      <t>カワ</t>
    </rPh>
    <phoneticPr fontId="2"/>
  </si>
  <si>
    <t>大字北入曽</t>
    <rPh sb="0" eb="2">
      <t>オオアザ</t>
    </rPh>
    <rPh sb="2" eb="3">
      <t>キタ</t>
    </rPh>
    <rPh sb="3" eb="4">
      <t>イ</t>
    </rPh>
    <rPh sb="4" eb="5">
      <t>ソ</t>
    </rPh>
    <phoneticPr fontId="2"/>
  </si>
  <si>
    <t>大字南入曽</t>
    <rPh sb="0" eb="2">
      <t>オオアザ</t>
    </rPh>
    <rPh sb="2" eb="3">
      <t>ミナミ</t>
    </rPh>
    <rPh sb="3" eb="4">
      <t>イ</t>
    </rPh>
    <rPh sb="4" eb="5">
      <t>ソ</t>
    </rPh>
    <phoneticPr fontId="2"/>
  </si>
  <si>
    <t>大字水野</t>
    <rPh sb="0" eb="2">
      <t>オオアザ</t>
    </rPh>
    <rPh sb="2" eb="4">
      <t>ミズノ</t>
    </rPh>
    <phoneticPr fontId="2"/>
  </si>
  <si>
    <t>堀</t>
    <rPh sb="0" eb="1">
      <t>ホリ</t>
    </rPh>
    <phoneticPr fontId="2"/>
  </si>
  <si>
    <t>兼</t>
    <rPh sb="0" eb="1">
      <t>カ</t>
    </rPh>
    <phoneticPr fontId="2"/>
  </si>
  <si>
    <t>大字堀兼</t>
    <rPh sb="0" eb="2">
      <t>オオアザ</t>
    </rPh>
    <rPh sb="2" eb="3">
      <t>ホリ</t>
    </rPh>
    <rPh sb="3" eb="4">
      <t>カ</t>
    </rPh>
    <phoneticPr fontId="2"/>
  </si>
  <si>
    <t>大字上赤坂</t>
    <rPh sb="0" eb="2">
      <t>オオアザ</t>
    </rPh>
    <rPh sb="2" eb="3">
      <t>カミ</t>
    </rPh>
    <rPh sb="3" eb="5">
      <t>アカサカ</t>
    </rPh>
    <phoneticPr fontId="2"/>
  </si>
  <si>
    <t>大字中新田</t>
    <rPh sb="0" eb="2">
      <t>オオアザ</t>
    </rPh>
    <rPh sb="2" eb="3">
      <t>ナカ</t>
    </rPh>
    <rPh sb="3" eb="5">
      <t>シンデン</t>
    </rPh>
    <phoneticPr fontId="2"/>
  </si>
  <si>
    <t>大字青柳</t>
    <rPh sb="0" eb="2">
      <t>オオアザ</t>
    </rPh>
    <rPh sb="2" eb="3">
      <t>アオ</t>
    </rPh>
    <rPh sb="3" eb="4">
      <t>ヤナギ</t>
    </rPh>
    <phoneticPr fontId="2"/>
  </si>
  <si>
    <t>大字加佐志</t>
    <rPh sb="0" eb="2">
      <t>オオアザ</t>
    </rPh>
    <rPh sb="2" eb="3">
      <t>カ</t>
    </rPh>
    <rPh sb="3" eb="4">
      <t>サ</t>
    </rPh>
    <rPh sb="4" eb="5">
      <t>シ</t>
    </rPh>
    <phoneticPr fontId="2"/>
  </si>
  <si>
    <t>大字東三ツ木</t>
    <rPh sb="0" eb="2">
      <t>オオアザ</t>
    </rPh>
    <rPh sb="2" eb="3">
      <t>ヒガシ</t>
    </rPh>
    <rPh sb="3" eb="4">
      <t>ミ</t>
    </rPh>
    <rPh sb="5" eb="6">
      <t>ギ</t>
    </rPh>
    <phoneticPr fontId="2"/>
  </si>
  <si>
    <t>奥</t>
    <rPh sb="0" eb="1">
      <t>オク</t>
    </rPh>
    <phoneticPr fontId="2"/>
  </si>
  <si>
    <t>富</t>
    <rPh sb="0" eb="1">
      <t>トミ</t>
    </rPh>
    <phoneticPr fontId="2"/>
  </si>
  <si>
    <t>大字上奥富</t>
    <rPh sb="0" eb="2">
      <t>オオアザ</t>
    </rPh>
    <rPh sb="2" eb="3">
      <t>カミ</t>
    </rPh>
    <rPh sb="3" eb="5">
      <t>オクトミ</t>
    </rPh>
    <phoneticPr fontId="2"/>
  </si>
  <si>
    <t>大字下奥富</t>
    <rPh sb="0" eb="2">
      <t>オオアザ</t>
    </rPh>
    <rPh sb="2" eb="3">
      <t>シモ</t>
    </rPh>
    <rPh sb="3" eb="5">
      <t>オクトミ</t>
    </rPh>
    <phoneticPr fontId="2"/>
  </si>
  <si>
    <t>大字柏原新田</t>
    <rPh sb="0" eb="2">
      <t>オオアザ</t>
    </rPh>
    <rPh sb="2" eb="3">
      <t>カシワ</t>
    </rPh>
    <rPh sb="3" eb="4">
      <t>ハラ</t>
    </rPh>
    <rPh sb="4" eb="6">
      <t>シンデン</t>
    </rPh>
    <phoneticPr fontId="2"/>
  </si>
  <si>
    <t>柏</t>
    <rPh sb="0" eb="1">
      <t>カシワ</t>
    </rPh>
    <phoneticPr fontId="2"/>
  </si>
  <si>
    <t>原</t>
    <rPh sb="0" eb="1">
      <t>ハラ</t>
    </rPh>
    <phoneticPr fontId="2"/>
  </si>
  <si>
    <t>大字上広瀬</t>
    <rPh sb="0" eb="2">
      <t>オオアザ</t>
    </rPh>
    <rPh sb="2" eb="3">
      <t>カミ</t>
    </rPh>
    <rPh sb="3" eb="5">
      <t>ヒロセ</t>
    </rPh>
    <phoneticPr fontId="2"/>
  </si>
  <si>
    <t>大字下広瀬</t>
    <rPh sb="0" eb="2">
      <t>オオアザ</t>
    </rPh>
    <rPh sb="2" eb="3">
      <t>シモ</t>
    </rPh>
    <rPh sb="3" eb="5">
      <t>ヒロセ</t>
    </rPh>
    <phoneticPr fontId="2"/>
  </si>
  <si>
    <t>広瀬１丁目</t>
    <rPh sb="0" eb="2">
      <t>ヒロセ</t>
    </rPh>
    <rPh sb="3" eb="5">
      <t>チョウメ</t>
    </rPh>
    <phoneticPr fontId="2"/>
  </si>
  <si>
    <t>広瀬２丁目</t>
    <rPh sb="0" eb="2">
      <t>ヒロセ</t>
    </rPh>
    <rPh sb="3" eb="5">
      <t>チョウメ</t>
    </rPh>
    <phoneticPr fontId="2"/>
  </si>
  <si>
    <t>広瀬３丁目</t>
    <rPh sb="0" eb="2">
      <t>ヒロセ</t>
    </rPh>
    <rPh sb="3" eb="5">
      <t>チョウメ</t>
    </rPh>
    <phoneticPr fontId="2"/>
  </si>
  <si>
    <t>広瀬東１丁目</t>
    <rPh sb="0" eb="2">
      <t>ヒロセ</t>
    </rPh>
    <rPh sb="2" eb="3">
      <t>ヒガシ</t>
    </rPh>
    <rPh sb="4" eb="6">
      <t>チョウメ</t>
    </rPh>
    <phoneticPr fontId="2"/>
  </si>
  <si>
    <t>広瀬東２丁目</t>
    <rPh sb="0" eb="2">
      <t>ヒロセ</t>
    </rPh>
    <rPh sb="2" eb="3">
      <t>ヒガシ</t>
    </rPh>
    <rPh sb="4" eb="6">
      <t>チョウメ</t>
    </rPh>
    <phoneticPr fontId="2"/>
  </si>
  <si>
    <t>広瀬東３丁目</t>
    <rPh sb="0" eb="2">
      <t>ヒロセ</t>
    </rPh>
    <rPh sb="2" eb="3">
      <t>ヒガシ</t>
    </rPh>
    <rPh sb="4" eb="6">
      <t>チョウメ</t>
    </rPh>
    <phoneticPr fontId="2"/>
  </si>
  <si>
    <t>広瀬東４丁目</t>
    <rPh sb="0" eb="2">
      <t>ヒロセ</t>
    </rPh>
    <rPh sb="2" eb="3">
      <t>ヒガシ</t>
    </rPh>
    <rPh sb="4" eb="6">
      <t>チョウメ</t>
    </rPh>
    <phoneticPr fontId="2"/>
  </si>
  <si>
    <t>つつじ野</t>
    <rPh sb="3" eb="4">
      <t>ノ</t>
    </rPh>
    <phoneticPr fontId="2"/>
  </si>
  <si>
    <t>大字根岸</t>
    <rPh sb="0" eb="2">
      <t>オオアザ</t>
    </rPh>
    <rPh sb="2" eb="3">
      <t>ネ</t>
    </rPh>
    <rPh sb="3" eb="4">
      <t>キシ</t>
    </rPh>
    <phoneticPr fontId="2"/>
  </si>
  <si>
    <t>根岸１丁目</t>
    <rPh sb="0" eb="1">
      <t>ネ</t>
    </rPh>
    <rPh sb="1" eb="2">
      <t>キシ</t>
    </rPh>
    <rPh sb="3" eb="5">
      <t>チョウメ</t>
    </rPh>
    <phoneticPr fontId="2"/>
  </si>
  <si>
    <t>根岸２丁目</t>
    <rPh sb="0" eb="2">
      <t>ネギシ</t>
    </rPh>
    <rPh sb="3" eb="5">
      <t>チョウメ</t>
    </rPh>
    <phoneticPr fontId="2"/>
  </si>
  <si>
    <t>大字笹井</t>
    <rPh sb="0" eb="2">
      <t>オオアザ</t>
    </rPh>
    <rPh sb="2" eb="4">
      <t>ササイ</t>
    </rPh>
    <phoneticPr fontId="2"/>
  </si>
  <si>
    <t>笹井１丁目</t>
    <rPh sb="0" eb="2">
      <t>ササイ</t>
    </rPh>
    <rPh sb="3" eb="5">
      <t>チョウメ</t>
    </rPh>
    <phoneticPr fontId="2"/>
  </si>
  <si>
    <t>笹井２丁目</t>
    <rPh sb="0" eb="2">
      <t>ササイ</t>
    </rPh>
    <rPh sb="3" eb="5">
      <t>チョウメ</t>
    </rPh>
    <phoneticPr fontId="2"/>
  </si>
  <si>
    <t>笹井３丁目</t>
    <rPh sb="0" eb="2">
      <t>ササイ</t>
    </rPh>
    <rPh sb="3" eb="5">
      <t>チョウメ</t>
    </rPh>
    <phoneticPr fontId="2"/>
  </si>
  <si>
    <t>水</t>
    <rPh sb="0" eb="1">
      <t>ミズ</t>
    </rPh>
    <phoneticPr fontId="2"/>
  </si>
  <si>
    <t>新狭山１丁目</t>
    <rPh sb="0" eb="3">
      <t>シンサヤマ</t>
    </rPh>
    <rPh sb="4" eb="6">
      <t>チョウメ</t>
    </rPh>
    <phoneticPr fontId="2"/>
  </si>
  <si>
    <t>新狭山２丁目</t>
    <rPh sb="0" eb="3">
      <t>シンサヤマ</t>
    </rPh>
    <rPh sb="4" eb="6">
      <t>チョウメ</t>
    </rPh>
    <phoneticPr fontId="2"/>
  </si>
  <si>
    <t>新狭山３丁目</t>
    <rPh sb="0" eb="3">
      <t>シンサヤマ</t>
    </rPh>
    <rPh sb="4" eb="6">
      <t>チョウメ</t>
    </rPh>
    <phoneticPr fontId="2"/>
  </si>
  <si>
    <t>新</t>
    <rPh sb="0" eb="1">
      <t>シン</t>
    </rPh>
    <phoneticPr fontId="2"/>
  </si>
  <si>
    <t>狭</t>
    <rPh sb="0" eb="1">
      <t>サ</t>
    </rPh>
    <phoneticPr fontId="2"/>
  </si>
  <si>
    <t>山</t>
    <rPh sb="0" eb="1">
      <t>ヤマ</t>
    </rPh>
    <phoneticPr fontId="2"/>
  </si>
  <si>
    <t>狭山台１丁目</t>
    <rPh sb="0" eb="2">
      <t>サヤマ</t>
    </rPh>
    <rPh sb="2" eb="3">
      <t>ダイ</t>
    </rPh>
    <rPh sb="4" eb="6">
      <t>チョウメ</t>
    </rPh>
    <phoneticPr fontId="2"/>
  </si>
  <si>
    <t>狭山台２丁目</t>
    <rPh sb="0" eb="2">
      <t>サヤマ</t>
    </rPh>
    <rPh sb="2" eb="3">
      <t>ダイ</t>
    </rPh>
    <rPh sb="4" eb="6">
      <t>チョウメ</t>
    </rPh>
    <phoneticPr fontId="2"/>
  </si>
  <si>
    <t>狭山台３丁目</t>
    <rPh sb="0" eb="2">
      <t>サヤマ</t>
    </rPh>
    <rPh sb="2" eb="3">
      <t>ダイ</t>
    </rPh>
    <rPh sb="4" eb="6">
      <t>チョウメ</t>
    </rPh>
    <phoneticPr fontId="2"/>
  </si>
  <si>
    <t>狭山台４丁目</t>
    <rPh sb="0" eb="2">
      <t>サヤマ</t>
    </rPh>
    <rPh sb="2" eb="3">
      <t>ダイ</t>
    </rPh>
    <rPh sb="4" eb="6">
      <t>チョウメ</t>
    </rPh>
    <phoneticPr fontId="2"/>
  </si>
  <si>
    <t>台</t>
    <rPh sb="0" eb="1">
      <t>ダイ</t>
    </rPh>
    <phoneticPr fontId="2"/>
  </si>
  <si>
    <t>狭山台ハイツ</t>
    <rPh sb="0" eb="3">
      <t>サヤマダイ</t>
    </rPh>
    <phoneticPr fontId="2"/>
  </si>
  <si>
    <t>パイロットハウス</t>
    <phoneticPr fontId="2"/>
  </si>
  <si>
    <t>自衛隊</t>
    <rPh sb="0" eb="3">
      <t>ジエイタイ</t>
    </rPh>
    <phoneticPr fontId="2"/>
  </si>
  <si>
    <t>新狭山ハイツ</t>
    <rPh sb="0" eb="3">
      <t>シンサヤマ</t>
    </rPh>
    <phoneticPr fontId="2"/>
  </si>
  <si>
    <t>狭山ニュータウン</t>
    <rPh sb="0" eb="2">
      <t>サヤマ</t>
    </rPh>
    <phoneticPr fontId="2"/>
  </si>
  <si>
    <t>狭山グリーンハイツ</t>
    <rPh sb="0" eb="2">
      <t>サヤマ</t>
    </rPh>
    <phoneticPr fontId="2"/>
  </si>
  <si>
    <t>つつじ野団地</t>
    <rPh sb="3" eb="4">
      <t>ノ</t>
    </rPh>
    <rPh sb="4" eb="6">
      <t>ダンチ</t>
    </rPh>
    <phoneticPr fontId="2"/>
  </si>
  <si>
    <t>狭山台１街区</t>
    <rPh sb="0" eb="3">
      <t>サヤマダイ</t>
    </rPh>
    <rPh sb="4" eb="6">
      <t>ガイク</t>
    </rPh>
    <phoneticPr fontId="2"/>
  </si>
  <si>
    <t>狭山台２街区</t>
    <rPh sb="0" eb="3">
      <t>サヤマダイ</t>
    </rPh>
    <rPh sb="4" eb="6">
      <t>ガイク</t>
    </rPh>
    <phoneticPr fontId="2"/>
  </si>
  <si>
    <t>狭山台３街区</t>
    <rPh sb="0" eb="3">
      <t>サヤマダイ</t>
    </rPh>
    <rPh sb="4" eb="6">
      <t>ガイク</t>
    </rPh>
    <phoneticPr fontId="2"/>
  </si>
  <si>
    <t>狭山台４街区</t>
    <rPh sb="0" eb="3">
      <t>サヤマダイ</t>
    </rPh>
    <rPh sb="4" eb="6">
      <t>ガイク</t>
    </rPh>
    <phoneticPr fontId="2"/>
  </si>
  <si>
    <t>狭山台５街区</t>
    <rPh sb="0" eb="3">
      <t>サヤマダイ</t>
    </rPh>
    <rPh sb="4" eb="6">
      <t>ガイク</t>
    </rPh>
    <phoneticPr fontId="2"/>
  </si>
  <si>
    <t>人　　　　　　　　　　口</t>
    <rPh sb="0" eb="1">
      <t>ヒト</t>
    </rPh>
    <rPh sb="11" eb="12">
      <t>クチ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</si>
  <si>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</si>
  <si>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</si>
  <si>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狭山市の世帯と人口</t>
    <rPh sb="0" eb="3">
      <t>サヤマシ</t>
    </rPh>
    <rPh sb="4" eb="6">
      <t>セタイ</t>
    </rPh>
    <rPh sb="7" eb="9">
      <t>ジンコウ</t>
    </rPh>
    <phoneticPr fontId="2"/>
  </si>
  <si>
    <t>鵜ノ木</t>
    <rPh sb="0" eb="1">
      <t>ウ</t>
    </rPh>
    <rPh sb="2" eb="3">
      <t>キ</t>
    </rPh>
    <phoneticPr fontId="2"/>
  </si>
  <si>
    <t>(</t>
    <phoneticPr fontId="2"/>
  </si>
  <si>
    <t>)</t>
    <phoneticPr fontId="2"/>
  </si>
  <si>
    <t>広瀬台１丁目</t>
    <rPh sb="0" eb="2">
      <t>ヒロセ</t>
    </rPh>
    <rPh sb="2" eb="3">
      <t>ダイ</t>
    </rPh>
    <rPh sb="4" eb="6">
      <t>チョウメ</t>
    </rPh>
    <phoneticPr fontId="2"/>
  </si>
  <si>
    <t>広瀬台２丁目</t>
    <rPh sb="0" eb="2">
      <t>ヒロセ</t>
    </rPh>
    <rPh sb="2" eb="3">
      <t>ダイ</t>
    </rPh>
    <rPh sb="4" eb="6">
      <t>チョウメ</t>
    </rPh>
    <phoneticPr fontId="2"/>
  </si>
  <si>
    <t>広瀬台３丁目</t>
    <rPh sb="0" eb="2">
      <t>ヒロセ</t>
    </rPh>
    <rPh sb="2" eb="3">
      <t>ダイ</t>
    </rPh>
    <rPh sb="4" eb="6">
      <t>チョウメ</t>
    </rPh>
    <phoneticPr fontId="2"/>
  </si>
  <si>
    <t>柏原</t>
    <rPh sb="0" eb="1">
      <t>カシワ</t>
    </rPh>
    <rPh sb="1" eb="2">
      <t>ハラ</t>
    </rPh>
    <phoneticPr fontId="2"/>
  </si>
  <si>
    <t>曽</t>
    <rPh sb="0" eb="1">
      <t>ソ</t>
    </rPh>
    <phoneticPr fontId="2"/>
  </si>
  <si>
    <t>入</t>
    <rPh sb="0" eb="1">
      <t>イリ</t>
    </rPh>
    <phoneticPr fontId="2"/>
  </si>
  <si>
    <t>※　左記の内、団地　内訳</t>
    <rPh sb="2" eb="4">
      <t>サキ</t>
    </rPh>
    <rPh sb="5" eb="6">
      <t>ウチ</t>
    </rPh>
    <rPh sb="7" eb="9">
      <t>ダンチ</t>
    </rPh>
    <rPh sb="10" eb="12">
      <t>ウチワケ</t>
    </rPh>
    <phoneticPr fontId="2"/>
  </si>
  <si>
    <t>＜月間増減表＞</t>
    <rPh sb="1" eb="3">
      <t>ゲッカン</t>
    </rPh>
    <rPh sb="3" eb="5">
      <t>ゾウゲン</t>
    </rPh>
    <rPh sb="5" eb="6">
      <t>ヒョウ</t>
    </rPh>
    <phoneticPr fontId="2"/>
  </si>
  <si>
    <t>転　入</t>
    <rPh sb="0" eb="1">
      <t>テン</t>
    </rPh>
    <rPh sb="2" eb="3">
      <t>イリ</t>
    </rPh>
    <phoneticPr fontId="2"/>
  </si>
  <si>
    <t>出　生</t>
    <rPh sb="0" eb="1">
      <t>デ</t>
    </rPh>
    <rPh sb="2" eb="3">
      <t>ショウ</t>
    </rPh>
    <phoneticPr fontId="2"/>
  </si>
  <si>
    <t>そ　の　他</t>
    <rPh sb="4" eb="5">
      <t>タ</t>
    </rPh>
    <phoneticPr fontId="2"/>
  </si>
  <si>
    <t>転　居</t>
    <rPh sb="0" eb="1">
      <t>テン</t>
    </rPh>
    <rPh sb="2" eb="3">
      <t>キョ</t>
    </rPh>
    <phoneticPr fontId="2"/>
  </si>
  <si>
    <t>死　亡</t>
    <rPh sb="0" eb="1">
      <t>シ</t>
    </rPh>
    <rPh sb="2" eb="3">
      <t>ボウ</t>
    </rPh>
    <phoneticPr fontId="2"/>
  </si>
  <si>
    <t>転　出</t>
    <rPh sb="0" eb="1">
      <t>テン</t>
    </rPh>
    <rPh sb="2" eb="3">
      <t>デ</t>
    </rPh>
    <phoneticPr fontId="2"/>
  </si>
  <si>
    <t>※平成２４年７月９日の住民基本台帳法改正及び外国人登録法廃止により、外国人も含んだ数となります。</t>
    <rPh sb="1" eb="3">
      <t>ヘイセイ</t>
    </rPh>
    <rPh sb="5" eb="6">
      <t>ネン</t>
    </rPh>
    <rPh sb="7" eb="8">
      <t>ガツ</t>
    </rPh>
    <rPh sb="9" eb="10">
      <t>ヒ</t>
    </rPh>
    <rPh sb="11" eb="13">
      <t>ジュウミン</t>
    </rPh>
    <rPh sb="13" eb="15">
      <t>キホン</t>
    </rPh>
    <rPh sb="15" eb="17">
      <t>ダイチョウ</t>
    </rPh>
    <rPh sb="17" eb="18">
      <t>ホウ</t>
    </rPh>
    <rPh sb="18" eb="20">
      <t>カイセイ</t>
    </rPh>
    <rPh sb="20" eb="21">
      <t>オヨ</t>
    </rPh>
    <rPh sb="22" eb="24">
      <t>ガイコク</t>
    </rPh>
    <rPh sb="24" eb="25">
      <t>ジン</t>
    </rPh>
    <rPh sb="25" eb="28">
      <t>トウロクホウ</t>
    </rPh>
    <rPh sb="28" eb="30">
      <t>ハイシ</t>
    </rPh>
    <rPh sb="34" eb="36">
      <t>ガイコク</t>
    </rPh>
    <rPh sb="36" eb="37">
      <t>ジン</t>
    </rPh>
    <rPh sb="38" eb="39">
      <t>フク</t>
    </rPh>
    <rPh sb="41" eb="42">
      <t>カズ</t>
    </rPh>
    <phoneticPr fontId="2"/>
  </si>
  <si>
    <t>平成 25年10月 1日現在</t>
    <rPh sb="0" eb="2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</si>
</sst>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176" fontId="3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176" fontId="3" fillId="0" borderId="13" xfId="0" applyNumberFormat="1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10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0" fillId="0" borderId="0" xfId="0" applyBorder="1" applyAlignment="1">
      <alignment horizontal="distributed" vertical="distributed" indent="1"/>
    </xf>
    <xf numFmtId="0" fontId="3" fillId="0" borderId="0" xfId="0" applyFont="1" applyFill="1">
      <alignment vertical="center"/>
    </xf>
    <xf numFmtId="176" fontId="7" fillId="0" borderId="13" xfId="0" applyNumberFormat="1" applyFont="1" applyBorder="1">
      <alignment vertical="center"/>
    </xf>
    <xf numFmtId="176" fontId="3" fillId="0" borderId="12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177" fontId="7" fillId="2" borderId="14" xfId="0" applyNumberFormat="1" applyFont="1" applyFill="1" applyBorder="1" applyProtection="1">
      <alignment vertical="center"/>
    </xf>
    <xf numFmtId="49" fontId="3" fillId="2" borderId="9" xfId="0" applyNumberFormat="1" applyFont="1" applyFill="1" applyBorder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Protection="1">
      <alignment vertical="center"/>
    </xf>
    <xf numFmtId="49" fontId="3" fillId="2" borderId="5" xfId="0" applyNumberFormat="1" applyFont="1" applyFill="1" applyBorder="1" applyProtection="1">
      <alignment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7" fontId="7" fillId="2" borderId="0" xfId="0" applyNumberFormat="1" applyFont="1" applyFill="1" applyBorder="1">
      <alignment vertical="center"/>
    </xf>
    <xf numFmtId="0" fontId="3" fillId="2" borderId="8" xfId="0" applyFont="1" applyFill="1" applyBorder="1">
      <alignment vertical="center"/>
    </xf>
    <xf numFmtId="176" fontId="7" fillId="2" borderId="15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0" fontId="3" fillId="2" borderId="10" xfId="0" applyFont="1" applyFill="1" applyBorder="1" applyAlignment="1">
      <alignment horizontal="distributed" vertical="center" indent="1"/>
    </xf>
    <xf numFmtId="0" fontId="3" fillId="2" borderId="10" xfId="0" applyFont="1" applyFill="1" applyBorder="1" applyAlignment="1">
      <alignment horizontal="center" vertical="center"/>
    </xf>
    <xf numFmtId="176" fontId="7" fillId="2" borderId="13" xfId="0" applyNumberFormat="1" applyFont="1" applyFill="1" applyBorder="1">
      <alignment vertical="center"/>
    </xf>
    <xf numFmtId="176" fontId="7" fillId="2" borderId="12" xfId="0" applyNumberFormat="1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3" fillId="2" borderId="12" xfId="0" applyNumberFormat="1" applyFont="1" applyFill="1" applyBorder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0" fillId="0" borderId="1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4" xfId="0" applyFont="1" applyBorder="1" applyProtection="1">
      <alignment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indent="10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distributed" indent="1"/>
    </xf>
    <xf numFmtId="0" fontId="3" fillId="2" borderId="9" xfId="0" applyFont="1" applyFill="1" applyBorder="1" applyAlignment="1">
      <alignment horizontal="distributed" vertical="distributed" indent="1"/>
    </xf>
    <xf numFmtId="0" fontId="3" fillId="2" borderId="8" xfId="0" applyFont="1" applyFill="1" applyBorder="1" applyAlignment="1">
      <alignment horizontal="distributed" vertical="distributed" indent="1"/>
    </xf>
    <xf numFmtId="0" fontId="3" fillId="2" borderId="3" xfId="0" applyFont="1" applyFill="1" applyBorder="1" applyAlignment="1">
      <alignment horizontal="distributed" vertical="distributed" inden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15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0" fillId="0" borderId="15" xfId="0" applyBorder="1" applyAlignment="1">
      <alignment horizontal="left" vertical="center" indent="1"/>
    </xf>
    <xf numFmtId="176" fontId="0" fillId="0" borderId="8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horizontal="distributed" vertical="distributed" indent="1"/>
    </xf>
    <xf numFmtId="0" fontId="0" fillId="0" borderId="13" xfId="0" applyBorder="1" applyAlignment="1">
      <alignment horizontal="distributed" vertical="distributed" indent="1"/>
    </xf>
    <xf numFmtId="0" fontId="0" fillId="0" borderId="12" xfId="0" applyBorder="1" applyAlignment="1">
      <alignment horizontal="distributed" vertical="distributed" indent="1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8" fillId="0" borderId="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176" fontId="0" fillId="0" borderId="8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2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4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distributed"/>
    </xf>
    <xf numFmtId="0" fontId="0" fillId="0" borderId="1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view="pageBreakPreview" zoomScaleNormal="100" zoomScaleSheetLayoutView="100" workbookViewId="0">
      <selection activeCell="D4" sqref="D4:D5"/>
    </sheetView>
  </sheetViews>
  <sheetFormatPr defaultRowHeight="11.25"/>
  <cols>
    <col min="1" max="1" width="5.125" style="8" customWidth="1"/>
    <col min="2" max="2" width="14.625" style="8" customWidth="1"/>
    <col min="3" max="3" width="1.375" style="8" customWidth="1"/>
    <col min="4" max="4" width="11.875" style="8" customWidth="1"/>
    <col min="5" max="6" width="1.375" style="8" customWidth="1"/>
    <col min="7" max="7" width="11.875" style="8" customWidth="1"/>
    <col min="8" max="9" width="1.375" style="8" customWidth="1"/>
    <col min="10" max="10" width="11.875" style="8" customWidth="1"/>
    <col min="11" max="12" width="1.375" style="8" customWidth="1"/>
    <col min="13" max="13" width="11.875" style="8" customWidth="1"/>
    <col min="14" max="14" width="1.375" style="8" customWidth="1"/>
    <col min="15" max="16384" width="9" style="8"/>
  </cols>
  <sheetData>
    <row r="1" spans="1:14" ht="14.25">
      <c r="A1" s="72" t="s">
        <v>92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>
      <c r="A2" s="73"/>
      <c r="B2" s="73"/>
      <c r="C2" s="73"/>
      <c r="D2" s="73"/>
      <c r="E2" s="73"/>
      <c r="F2" s="73"/>
      <c r="G2" s="73"/>
      <c r="H2" s="25"/>
      <c r="I2" s="25"/>
      <c r="K2" s="77" t="s">
        <v>111</v>
      </c>
      <c r="L2" s="77"/>
      <c r="M2" s="77"/>
      <c r="N2" s="24"/>
    </row>
    <row r="3" spans="1:14">
      <c r="A3" s="62"/>
      <c r="B3" s="63"/>
      <c r="G3" s="37"/>
    </row>
    <row r="4" spans="1:14">
      <c r="A4" s="80" t="s">
        <v>0</v>
      </c>
      <c r="B4" s="81"/>
      <c r="C4" s="10"/>
      <c r="D4" s="78" t="s">
        <v>2</v>
      </c>
      <c r="E4" s="26"/>
      <c r="F4" s="10"/>
      <c r="G4" s="74" t="s">
        <v>3</v>
      </c>
      <c r="H4" s="74"/>
      <c r="I4" s="74"/>
      <c r="J4" s="75"/>
      <c r="K4" s="75"/>
      <c r="L4" s="75"/>
      <c r="M4" s="76"/>
      <c r="N4" s="26"/>
    </row>
    <row r="5" spans="1:14">
      <c r="A5" s="82"/>
      <c r="B5" s="83"/>
      <c r="C5" s="11"/>
      <c r="D5" s="79"/>
      <c r="E5" s="27"/>
      <c r="F5" s="28"/>
      <c r="G5" s="30" t="s">
        <v>4</v>
      </c>
      <c r="H5" s="31"/>
      <c r="I5" s="28"/>
      <c r="J5" s="30" t="s">
        <v>5</v>
      </c>
      <c r="K5" s="31"/>
      <c r="L5" s="28"/>
      <c r="M5" s="30" t="s">
        <v>6</v>
      </c>
      <c r="N5" s="31"/>
    </row>
    <row r="6" spans="1:14">
      <c r="A6" s="84" t="s">
        <v>1</v>
      </c>
      <c r="B6" s="85"/>
      <c r="C6" s="42" t="s">
        <v>94</v>
      </c>
      <c r="D6" s="43">
        <f>SUM('２内訳'!B26+'２内訳'!E26+'２内訳'!H26+'２内訳'!K26-'２内訳'!B29-'２内訳'!E29-'２内訳'!H29-'２内訳'!K29)</f>
        <v>61</v>
      </c>
      <c r="E6" s="44" t="s">
        <v>95</v>
      </c>
      <c r="F6" s="45" t="s">
        <v>94</v>
      </c>
      <c r="G6" s="46">
        <f>SUM('２内訳'!C26-'２内訳'!C29+'２内訳'!F26-'２内訳'!F29+'２内訳'!I26-'２内訳'!I29)</f>
        <v>10</v>
      </c>
      <c r="H6" s="47" t="s">
        <v>95</v>
      </c>
      <c r="I6" s="48" t="s">
        <v>94</v>
      </c>
      <c r="J6" s="46">
        <f>SUM('２内訳'!D26-'２内訳'!D29+'２内訳'!G26-'２内訳'!G29+'２内訳'!J26-'２内訳'!J29)</f>
        <v>15</v>
      </c>
      <c r="K6" s="47" t="s">
        <v>95</v>
      </c>
      <c r="L6" s="49" t="s">
        <v>94</v>
      </c>
      <c r="M6" s="50">
        <f>SUM(G6,J6)</f>
        <v>25</v>
      </c>
      <c r="N6" s="44" t="s">
        <v>95</v>
      </c>
    </row>
    <row r="7" spans="1:14">
      <c r="A7" s="86"/>
      <c r="B7" s="87"/>
      <c r="C7" s="51"/>
      <c r="D7" s="52">
        <f>SUM(D25+D29+D36+D40+D42+D63+D67+D72)</f>
        <v>65735</v>
      </c>
      <c r="E7" s="53"/>
      <c r="F7" s="51"/>
      <c r="G7" s="52">
        <f>SUM(G25+G29+G36+G40+G42+G63+G67+G72)</f>
        <v>78182</v>
      </c>
      <c r="H7" s="53"/>
      <c r="I7" s="51"/>
      <c r="J7" s="52">
        <f>SUM(J25+J29+J36+J40+J42+J63+J67+J72)</f>
        <v>76924</v>
      </c>
      <c r="K7" s="53"/>
      <c r="L7" s="51"/>
      <c r="M7" s="52">
        <f>SUM(G7+J7)</f>
        <v>155106</v>
      </c>
      <c r="N7" s="53"/>
    </row>
    <row r="8" spans="1:14">
      <c r="A8" s="70"/>
      <c r="B8" s="36" t="s">
        <v>7</v>
      </c>
      <c r="C8" s="28"/>
      <c r="D8" s="32">
        <v>109</v>
      </c>
      <c r="E8" s="29"/>
      <c r="F8" s="28"/>
      <c r="G8" s="32">
        <v>152</v>
      </c>
      <c r="H8" s="29"/>
      <c r="I8" s="28"/>
      <c r="J8" s="32">
        <v>163</v>
      </c>
      <c r="K8" s="29"/>
      <c r="L8" s="28"/>
      <c r="M8" s="40">
        <f t="shared" ref="M8:M72" si="0">SUM(G8+J8)</f>
        <v>315</v>
      </c>
      <c r="N8" s="29"/>
    </row>
    <row r="9" spans="1:14">
      <c r="A9" s="69"/>
      <c r="B9" s="36" t="s">
        <v>12</v>
      </c>
      <c r="C9" s="28"/>
      <c r="D9" s="35">
        <v>1434</v>
      </c>
      <c r="E9" s="29"/>
      <c r="F9" s="28"/>
      <c r="G9" s="32">
        <v>1901</v>
      </c>
      <c r="H9" s="29"/>
      <c r="I9" s="28"/>
      <c r="J9" s="32">
        <v>1732</v>
      </c>
      <c r="K9" s="29"/>
      <c r="L9" s="28"/>
      <c r="M9" s="40">
        <f t="shared" si="0"/>
        <v>3633</v>
      </c>
      <c r="N9" s="29"/>
    </row>
    <row r="10" spans="1:14" ht="11.25" customHeight="1">
      <c r="A10" s="69"/>
      <c r="B10" s="36" t="s">
        <v>13</v>
      </c>
      <c r="C10" s="28"/>
      <c r="D10" s="32">
        <v>2281</v>
      </c>
      <c r="E10" s="29"/>
      <c r="F10" s="28"/>
      <c r="G10" s="32">
        <v>2930</v>
      </c>
      <c r="H10" s="29"/>
      <c r="I10" s="28"/>
      <c r="J10" s="32">
        <v>2941</v>
      </c>
      <c r="K10" s="29"/>
      <c r="L10" s="28"/>
      <c r="M10" s="40">
        <f t="shared" si="0"/>
        <v>5871</v>
      </c>
      <c r="N10" s="29"/>
    </row>
    <row r="11" spans="1:14" ht="11.25" customHeight="1">
      <c r="A11" s="69"/>
      <c r="B11" s="36" t="s">
        <v>14</v>
      </c>
      <c r="C11" s="28"/>
      <c r="D11" s="32">
        <v>1289</v>
      </c>
      <c r="E11" s="29"/>
      <c r="F11" s="28"/>
      <c r="G11" s="32">
        <v>1345</v>
      </c>
      <c r="H11" s="29"/>
      <c r="I11" s="28"/>
      <c r="J11" s="32">
        <v>1361</v>
      </c>
      <c r="K11" s="29"/>
      <c r="L11" s="28"/>
      <c r="M11" s="40">
        <f t="shared" si="0"/>
        <v>2706</v>
      </c>
      <c r="N11" s="29"/>
    </row>
    <row r="12" spans="1:14" ht="11.25" customHeight="1">
      <c r="A12" s="69" t="s">
        <v>27</v>
      </c>
      <c r="B12" s="36" t="s">
        <v>15</v>
      </c>
      <c r="C12" s="28"/>
      <c r="D12" s="32">
        <v>1954</v>
      </c>
      <c r="E12" s="29"/>
      <c r="F12" s="28"/>
      <c r="G12" s="32">
        <v>2103</v>
      </c>
      <c r="H12" s="29"/>
      <c r="I12" s="28"/>
      <c r="J12" s="32">
        <v>2135</v>
      </c>
      <c r="K12" s="29"/>
      <c r="L12" s="28"/>
      <c r="M12" s="40">
        <f t="shared" si="0"/>
        <v>4238</v>
      </c>
      <c r="N12" s="29"/>
    </row>
    <row r="13" spans="1:14" ht="11.25" customHeight="1">
      <c r="A13" s="69"/>
      <c r="B13" s="36" t="s">
        <v>16</v>
      </c>
      <c r="C13" s="28"/>
      <c r="D13" s="32">
        <v>978</v>
      </c>
      <c r="E13" s="29"/>
      <c r="F13" s="28"/>
      <c r="G13" s="32">
        <v>1133</v>
      </c>
      <c r="H13" s="29"/>
      <c r="I13" s="28"/>
      <c r="J13" s="32">
        <v>1070</v>
      </c>
      <c r="K13" s="29"/>
      <c r="L13" s="28"/>
      <c r="M13" s="40">
        <f t="shared" si="0"/>
        <v>2203</v>
      </c>
      <c r="N13" s="29"/>
    </row>
    <row r="14" spans="1:14" ht="11.25" customHeight="1">
      <c r="A14" s="69"/>
      <c r="B14" s="36" t="s">
        <v>17</v>
      </c>
      <c r="C14" s="28"/>
      <c r="D14" s="32">
        <v>951</v>
      </c>
      <c r="E14" s="29"/>
      <c r="F14" s="28"/>
      <c r="G14" s="32">
        <v>1138</v>
      </c>
      <c r="H14" s="29"/>
      <c r="I14" s="28"/>
      <c r="J14" s="32">
        <v>1048</v>
      </c>
      <c r="K14" s="29"/>
      <c r="L14" s="28"/>
      <c r="M14" s="40">
        <f t="shared" si="0"/>
        <v>2186</v>
      </c>
      <c r="N14" s="29"/>
    </row>
    <row r="15" spans="1:14" ht="11.25" customHeight="1">
      <c r="A15" s="69"/>
      <c r="B15" s="36" t="s">
        <v>93</v>
      </c>
      <c r="C15" s="28"/>
      <c r="D15" s="32">
        <v>1878</v>
      </c>
      <c r="E15" s="29"/>
      <c r="F15" s="28"/>
      <c r="G15" s="32">
        <v>2135</v>
      </c>
      <c r="H15" s="29"/>
      <c r="I15" s="28"/>
      <c r="J15" s="32">
        <v>2172</v>
      </c>
      <c r="K15" s="29"/>
      <c r="L15" s="28"/>
      <c r="M15" s="40">
        <f t="shared" si="0"/>
        <v>4307</v>
      </c>
      <c r="N15" s="29"/>
    </row>
    <row r="16" spans="1:14" ht="11.25" customHeight="1">
      <c r="A16" s="69" t="s">
        <v>28</v>
      </c>
      <c r="B16" s="36" t="s">
        <v>18</v>
      </c>
      <c r="C16" s="28"/>
      <c r="D16" s="32">
        <v>63</v>
      </c>
      <c r="E16" s="29"/>
      <c r="F16" s="28"/>
      <c r="G16" s="32">
        <v>92</v>
      </c>
      <c r="H16" s="29"/>
      <c r="I16" s="28"/>
      <c r="J16" s="32">
        <v>94</v>
      </c>
      <c r="K16" s="29"/>
      <c r="L16" s="28"/>
      <c r="M16" s="40">
        <f t="shared" si="0"/>
        <v>186</v>
      </c>
      <c r="N16" s="29"/>
    </row>
    <row r="17" spans="1:16" ht="11.25" customHeight="1">
      <c r="A17" s="69"/>
      <c r="B17" s="36" t="s">
        <v>19</v>
      </c>
      <c r="C17" s="28"/>
      <c r="D17" s="32">
        <v>1323</v>
      </c>
      <c r="E17" s="29"/>
      <c r="F17" s="28"/>
      <c r="G17" s="32">
        <v>1328</v>
      </c>
      <c r="H17" s="29"/>
      <c r="I17" s="28"/>
      <c r="J17" s="32">
        <v>416</v>
      </c>
      <c r="K17" s="29"/>
      <c r="L17" s="28"/>
      <c r="M17" s="40">
        <f t="shared" si="0"/>
        <v>1744</v>
      </c>
      <c r="N17" s="29"/>
    </row>
    <row r="18" spans="1:16" ht="11.25" customHeight="1">
      <c r="A18" s="69"/>
      <c r="B18" s="36" t="s">
        <v>20</v>
      </c>
      <c r="C18" s="28"/>
      <c r="D18" s="32">
        <v>1339</v>
      </c>
      <c r="E18" s="29"/>
      <c r="F18" s="28"/>
      <c r="G18" s="32">
        <v>1456</v>
      </c>
      <c r="H18" s="29"/>
      <c r="I18" s="28"/>
      <c r="J18" s="32">
        <v>1401</v>
      </c>
      <c r="K18" s="29"/>
      <c r="L18" s="28"/>
      <c r="M18" s="40">
        <f t="shared" si="0"/>
        <v>2857</v>
      </c>
      <c r="N18" s="29"/>
    </row>
    <row r="19" spans="1:16" ht="11.25" customHeight="1">
      <c r="A19" s="69"/>
      <c r="B19" s="36" t="s">
        <v>21</v>
      </c>
      <c r="C19" s="28"/>
      <c r="D19" s="32">
        <v>741</v>
      </c>
      <c r="E19" s="29"/>
      <c r="F19" s="28"/>
      <c r="G19" s="32">
        <v>911</v>
      </c>
      <c r="H19" s="29"/>
      <c r="I19" s="28"/>
      <c r="J19" s="32">
        <v>934</v>
      </c>
      <c r="K19" s="29"/>
      <c r="L19" s="28"/>
      <c r="M19" s="40">
        <f t="shared" si="0"/>
        <v>1845</v>
      </c>
      <c r="N19" s="29"/>
    </row>
    <row r="20" spans="1:16" ht="11.25" customHeight="1">
      <c r="A20" s="69" t="s">
        <v>29</v>
      </c>
      <c r="B20" s="36" t="s">
        <v>22</v>
      </c>
      <c r="C20" s="28"/>
      <c r="D20" s="32">
        <v>745</v>
      </c>
      <c r="E20" s="29"/>
      <c r="F20" s="28"/>
      <c r="G20" s="32">
        <v>1020</v>
      </c>
      <c r="H20" s="29"/>
      <c r="I20" s="28"/>
      <c r="J20" s="32">
        <v>1061</v>
      </c>
      <c r="K20" s="29"/>
      <c r="L20" s="28"/>
      <c r="M20" s="40">
        <f t="shared" si="0"/>
        <v>2081</v>
      </c>
      <c r="N20" s="29"/>
    </row>
    <row r="21" spans="1:16">
      <c r="A21" s="69"/>
      <c r="B21" s="36" t="s">
        <v>23</v>
      </c>
      <c r="C21" s="28"/>
      <c r="D21" s="32">
        <v>797</v>
      </c>
      <c r="E21" s="29"/>
      <c r="F21" s="28"/>
      <c r="G21" s="32">
        <v>904</v>
      </c>
      <c r="H21" s="29"/>
      <c r="I21" s="28"/>
      <c r="J21" s="32">
        <v>968</v>
      </c>
      <c r="K21" s="29"/>
      <c r="L21" s="28"/>
      <c r="M21" s="40">
        <f t="shared" si="0"/>
        <v>1872</v>
      </c>
      <c r="N21" s="29"/>
    </row>
    <row r="22" spans="1:16">
      <c r="A22" s="69"/>
      <c r="B22" s="36" t="s">
        <v>24</v>
      </c>
      <c r="C22" s="28"/>
      <c r="D22" s="32">
        <v>712</v>
      </c>
      <c r="E22" s="29"/>
      <c r="F22" s="28"/>
      <c r="G22" s="32">
        <v>812</v>
      </c>
      <c r="H22" s="29"/>
      <c r="I22" s="28"/>
      <c r="J22" s="32">
        <v>898</v>
      </c>
      <c r="K22" s="29"/>
      <c r="L22" s="28"/>
      <c r="M22" s="40">
        <f t="shared" si="0"/>
        <v>1710</v>
      </c>
      <c r="N22" s="29"/>
    </row>
    <row r="23" spans="1:16">
      <c r="A23" s="69"/>
      <c r="B23" s="36" t="s">
        <v>25</v>
      </c>
      <c r="C23" s="28"/>
      <c r="D23" s="32">
        <v>1986</v>
      </c>
      <c r="E23" s="29"/>
      <c r="F23" s="28"/>
      <c r="G23" s="32">
        <v>2123</v>
      </c>
      <c r="H23" s="29"/>
      <c r="I23" s="28"/>
      <c r="J23" s="32">
        <v>2030</v>
      </c>
      <c r="K23" s="29"/>
      <c r="L23" s="28"/>
      <c r="M23" s="40">
        <f t="shared" si="0"/>
        <v>4153</v>
      </c>
      <c r="N23" s="29"/>
      <c r="P23" s="39"/>
    </row>
    <row r="24" spans="1:16">
      <c r="A24" s="69"/>
      <c r="B24" s="36" t="s">
        <v>26</v>
      </c>
      <c r="C24" s="28"/>
      <c r="D24" s="32">
        <v>1719</v>
      </c>
      <c r="E24" s="29"/>
      <c r="F24" s="28"/>
      <c r="G24" s="32">
        <v>2084</v>
      </c>
      <c r="H24" s="29"/>
      <c r="I24" s="28"/>
      <c r="J24" s="32">
        <v>2057</v>
      </c>
      <c r="K24" s="29"/>
      <c r="L24" s="28"/>
      <c r="M24" s="40">
        <f t="shared" si="0"/>
        <v>4141</v>
      </c>
      <c r="N24" s="29"/>
    </row>
    <row r="25" spans="1:16">
      <c r="A25" s="71"/>
      <c r="B25" s="54" t="s">
        <v>6</v>
      </c>
      <c r="C25" s="55"/>
      <c r="D25" s="56">
        <f>SUM(D8:D24)</f>
        <v>20299</v>
      </c>
      <c r="E25" s="57"/>
      <c r="F25" s="58"/>
      <c r="G25" s="56">
        <f>SUM(G8:G24)</f>
        <v>23567</v>
      </c>
      <c r="H25" s="57"/>
      <c r="I25" s="58"/>
      <c r="J25" s="56">
        <f>SUM(J8:J24)</f>
        <v>22481</v>
      </c>
      <c r="K25" s="59"/>
      <c r="L25" s="60"/>
      <c r="M25" s="56">
        <f t="shared" si="0"/>
        <v>46048</v>
      </c>
      <c r="N25" s="61"/>
    </row>
    <row r="26" spans="1:16" ht="11.25" customHeight="1">
      <c r="A26" s="70" t="s">
        <v>101</v>
      </c>
      <c r="B26" s="36" t="s">
        <v>30</v>
      </c>
      <c r="C26" s="28"/>
      <c r="D26" s="32">
        <v>5059</v>
      </c>
      <c r="E26" s="29"/>
      <c r="F26" s="28"/>
      <c r="G26" s="32">
        <v>6267</v>
      </c>
      <c r="H26" s="29"/>
      <c r="I26" s="28"/>
      <c r="J26" s="32">
        <v>6264</v>
      </c>
      <c r="K26" s="29"/>
      <c r="L26" s="28"/>
      <c r="M26" s="40">
        <f t="shared" si="0"/>
        <v>12531</v>
      </c>
      <c r="N26" s="41"/>
    </row>
    <row r="27" spans="1:16">
      <c r="A27" s="69"/>
      <c r="B27" s="36" t="s">
        <v>31</v>
      </c>
      <c r="C27" s="28"/>
      <c r="D27" s="32">
        <v>3418</v>
      </c>
      <c r="E27" s="29"/>
      <c r="F27" s="28"/>
      <c r="G27" s="32">
        <v>3929</v>
      </c>
      <c r="H27" s="29"/>
      <c r="I27" s="28"/>
      <c r="J27" s="32">
        <v>4023</v>
      </c>
      <c r="K27" s="29"/>
      <c r="L27" s="28"/>
      <c r="M27" s="40">
        <f t="shared" si="0"/>
        <v>7952</v>
      </c>
      <c r="N27" s="29"/>
    </row>
    <row r="28" spans="1:16">
      <c r="A28" s="69" t="s">
        <v>100</v>
      </c>
      <c r="B28" s="36" t="s">
        <v>32</v>
      </c>
      <c r="C28" s="28"/>
      <c r="D28" s="32">
        <v>6288</v>
      </c>
      <c r="E28" s="29"/>
      <c r="F28" s="28"/>
      <c r="G28" s="32">
        <v>7572</v>
      </c>
      <c r="H28" s="29"/>
      <c r="I28" s="28"/>
      <c r="J28" s="32">
        <v>7813</v>
      </c>
      <c r="K28" s="29"/>
      <c r="L28" s="28"/>
      <c r="M28" s="40">
        <f t="shared" si="0"/>
        <v>15385</v>
      </c>
      <c r="N28" s="29"/>
    </row>
    <row r="29" spans="1:16">
      <c r="A29" s="71"/>
      <c r="B29" s="54" t="s">
        <v>6</v>
      </c>
      <c r="C29" s="55"/>
      <c r="D29" s="56">
        <f>SUM(D26:D28)</f>
        <v>14765</v>
      </c>
      <c r="E29" s="57"/>
      <c r="F29" s="58"/>
      <c r="G29" s="56">
        <f>SUM(G26:G28)</f>
        <v>17768</v>
      </c>
      <c r="H29" s="57"/>
      <c r="I29" s="58"/>
      <c r="J29" s="56">
        <f>SUM(J26:J28)</f>
        <v>18100</v>
      </c>
      <c r="K29" s="59"/>
      <c r="L29" s="55"/>
      <c r="M29" s="56">
        <f t="shared" si="0"/>
        <v>35868</v>
      </c>
      <c r="N29" s="61"/>
    </row>
    <row r="30" spans="1:16">
      <c r="A30" s="10"/>
      <c r="B30" s="36" t="s">
        <v>35</v>
      </c>
      <c r="C30" s="28"/>
      <c r="D30" s="32">
        <v>1127</v>
      </c>
      <c r="E30" s="29"/>
      <c r="F30" s="28"/>
      <c r="G30" s="32">
        <v>1624</v>
      </c>
      <c r="H30" s="29"/>
      <c r="I30" s="28"/>
      <c r="J30" s="32">
        <v>1615</v>
      </c>
      <c r="K30" s="29"/>
      <c r="L30" s="28"/>
      <c r="M30" s="40">
        <f t="shared" si="0"/>
        <v>3239</v>
      </c>
      <c r="N30" s="29"/>
    </row>
    <row r="31" spans="1:16">
      <c r="A31" s="17" t="s">
        <v>33</v>
      </c>
      <c r="B31" s="36" t="s">
        <v>36</v>
      </c>
      <c r="C31" s="28"/>
      <c r="D31" s="32">
        <v>300</v>
      </c>
      <c r="E31" s="29"/>
      <c r="F31" s="28"/>
      <c r="G31" s="32">
        <v>360</v>
      </c>
      <c r="H31" s="29"/>
      <c r="I31" s="28"/>
      <c r="J31" s="32">
        <v>378</v>
      </c>
      <c r="K31" s="29"/>
      <c r="L31" s="28"/>
      <c r="M31" s="40">
        <f t="shared" si="0"/>
        <v>738</v>
      </c>
      <c r="N31" s="29"/>
    </row>
    <row r="32" spans="1:16">
      <c r="A32" s="17"/>
      <c r="B32" s="36" t="s">
        <v>37</v>
      </c>
      <c r="C32" s="28"/>
      <c r="D32" s="32">
        <v>147</v>
      </c>
      <c r="E32" s="29"/>
      <c r="F32" s="28"/>
      <c r="G32" s="32">
        <v>186</v>
      </c>
      <c r="H32" s="29"/>
      <c r="I32" s="28"/>
      <c r="J32" s="32">
        <v>211</v>
      </c>
      <c r="K32" s="29"/>
      <c r="L32" s="28"/>
      <c r="M32" s="40">
        <f t="shared" si="0"/>
        <v>397</v>
      </c>
      <c r="N32" s="29"/>
    </row>
    <row r="33" spans="1:14">
      <c r="A33" s="17"/>
      <c r="B33" s="36" t="s">
        <v>38</v>
      </c>
      <c r="C33" s="28"/>
      <c r="D33" s="32">
        <v>1769</v>
      </c>
      <c r="E33" s="29"/>
      <c r="F33" s="28"/>
      <c r="G33" s="32">
        <v>2059</v>
      </c>
      <c r="H33" s="29"/>
      <c r="I33" s="28"/>
      <c r="J33" s="32">
        <v>2032</v>
      </c>
      <c r="K33" s="29"/>
      <c r="L33" s="28"/>
      <c r="M33" s="40">
        <f t="shared" si="0"/>
        <v>4091</v>
      </c>
      <c r="N33" s="29"/>
    </row>
    <row r="34" spans="1:14">
      <c r="A34" s="17"/>
      <c r="B34" s="36" t="s">
        <v>39</v>
      </c>
      <c r="C34" s="28"/>
      <c r="D34" s="32">
        <v>321</v>
      </c>
      <c r="E34" s="29"/>
      <c r="F34" s="28"/>
      <c r="G34" s="32">
        <v>353</v>
      </c>
      <c r="H34" s="29"/>
      <c r="I34" s="28"/>
      <c r="J34" s="32">
        <v>382</v>
      </c>
      <c r="K34" s="29"/>
      <c r="L34" s="28"/>
      <c r="M34" s="40">
        <f t="shared" si="0"/>
        <v>735</v>
      </c>
      <c r="N34" s="29"/>
    </row>
    <row r="35" spans="1:14">
      <c r="A35" s="17" t="s">
        <v>34</v>
      </c>
      <c r="B35" s="36" t="s">
        <v>40</v>
      </c>
      <c r="C35" s="28"/>
      <c r="D35" s="32">
        <v>2747</v>
      </c>
      <c r="E35" s="29"/>
      <c r="F35" s="28"/>
      <c r="G35" s="32">
        <v>3166</v>
      </c>
      <c r="H35" s="29"/>
      <c r="I35" s="28"/>
      <c r="J35" s="32">
        <v>2834</v>
      </c>
      <c r="K35" s="29"/>
      <c r="L35" s="28"/>
      <c r="M35" s="40">
        <f t="shared" si="0"/>
        <v>6000</v>
      </c>
      <c r="N35" s="29"/>
    </row>
    <row r="36" spans="1:14">
      <c r="A36" s="11"/>
      <c r="B36" s="54" t="s">
        <v>6</v>
      </c>
      <c r="C36" s="55"/>
      <c r="D36" s="56">
        <f>SUM(D30:D35)</f>
        <v>6411</v>
      </c>
      <c r="E36" s="57"/>
      <c r="F36" s="58"/>
      <c r="G36" s="56">
        <f>SUM(G30:G35)</f>
        <v>7748</v>
      </c>
      <c r="H36" s="57"/>
      <c r="I36" s="58"/>
      <c r="J36" s="56">
        <f>SUM(J30:J35)</f>
        <v>7452</v>
      </c>
      <c r="K36" s="61"/>
      <c r="L36" s="55"/>
      <c r="M36" s="56">
        <f t="shared" si="0"/>
        <v>15200</v>
      </c>
      <c r="N36" s="61"/>
    </row>
    <row r="37" spans="1:14" ht="11.25" customHeight="1">
      <c r="A37" s="70" t="s">
        <v>41</v>
      </c>
      <c r="B37" s="36" t="s">
        <v>43</v>
      </c>
      <c r="C37" s="28"/>
      <c r="D37" s="32">
        <v>1129</v>
      </c>
      <c r="E37" s="29"/>
      <c r="F37" s="28"/>
      <c r="G37" s="32">
        <v>1438</v>
      </c>
      <c r="H37" s="29"/>
      <c r="I37" s="28"/>
      <c r="J37" s="32">
        <v>1321</v>
      </c>
      <c r="K37" s="29"/>
      <c r="L37" s="28"/>
      <c r="M37" s="40">
        <f t="shared" si="0"/>
        <v>2759</v>
      </c>
      <c r="N37" s="29"/>
    </row>
    <row r="38" spans="1:14">
      <c r="A38" s="69"/>
      <c r="B38" s="36" t="s">
        <v>44</v>
      </c>
      <c r="C38" s="28"/>
      <c r="D38" s="32">
        <v>1308</v>
      </c>
      <c r="E38" s="29"/>
      <c r="F38" s="28"/>
      <c r="G38" s="32">
        <v>1773</v>
      </c>
      <c r="H38" s="29"/>
      <c r="I38" s="28"/>
      <c r="J38" s="32">
        <v>1755</v>
      </c>
      <c r="K38" s="29"/>
      <c r="L38" s="28"/>
      <c r="M38" s="40">
        <f t="shared" si="0"/>
        <v>3528</v>
      </c>
      <c r="N38" s="29"/>
    </row>
    <row r="39" spans="1:14">
      <c r="A39" s="69" t="s">
        <v>42</v>
      </c>
      <c r="B39" s="36" t="s">
        <v>45</v>
      </c>
      <c r="C39" s="28"/>
      <c r="D39" s="32">
        <v>10</v>
      </c>
      <c r="E39" s="29"/>
      <c r="F39" s="28"/>
      <c r="G39" s="32">
        <v>11</v>
      </c>
      <c r="H39" s="29"/>
      <c r="I39" s="28"/>
      <c r="J39" s="32">
        <v>15</v>
      </c>
      <c r="K39" s="29"/>
      <c r="L39" s="28"/>
      <c r="M39" s="40">
        <f t="shared" si="0"/>
        <v>26</v>
      </c>
      <c r="N39" s="29"/>
    </row>
    <row r="40" spans="1:14">
      <c r="A40" s="71"/>
      <c r="B40" s="54" t="s">
        <v>6</v>
      </c>
      <c r="C40" s="55"/>
      <c r="D40" s="56">
        <f>SUM(D37:D39)</f>
        <v>2447</v>
      </c>
      <c r="E40" s="57"/>
      <c r="F40" s="58"/>
      <c r="G40" s="56">
        <f>SUM(G37:G39)</f>
        <v>3222</v>
      </c>
      <c r="H40" s="57"/>
      <c r="I40" s="58"/>
      <c r="J40" s="56">
        <f>SUM(J37:J39)</f>
        <v>3091</v>
      </c>
      <c r="K40" s="59"/>
      <c r="L40" s="55"/>
      <c r="M40" s="56">
        <f t="shared" si="0"/>
        <v>6313</v>
      </c>
      <c r="N40" s="61"/>
    </row>
    <row r="41" spans="1:14">
      <c r="A41" s="10" t="s">
        <v>46</v>
      </c>
      <c r="B41" s="36" t="s">
        <v>99</v>
      </c>
      <c r="C41" s="28"/>
      <c r="D41" s="32">
        <v>4840</v>
      </c>
      <c r="E41" s="29"/>
      <c r="F41" s="28"/>
      <c r="G41" s="32">
        <v>6012</v>
      </c>
      <c r="H41" s="29"/>
      <c r="I41" s="28"/>
      <c r="J41" s="32">
        <v>6301</v>
      </c>
      <c r="K41" s="29"/>
      <c r="L41" s="28"/>
      <c r="M41" s="40">
        <f t="shared" si="0"/>
        <v>12313</v>
      </c>
      <c r="N41" s="29"/>
    </row>
    <row r="42" spans="1:14">
      <c r="A42" s="11" t="s">
        <v>47</v>
      </c>
      <c r="B42" s="54" t="s">
        <v>6</v>
      </c>
      <c r="C42" s="55"/>
      <c r="D42" s="56">
        <f>SUM(D41)</f>
        <v>4840</v>
      </c>
      <c r="E42" s="57"/>
      <c r="F42" s="56"/>
      <c r="G42" s="56">
        <f>SUM(G41)</f>
        <v>6012</v>
      </c>
      <c r="H42" s="57"/>
      <c r="I42" s="58"/>
      <c r="J42" s="56">
        <f>SUM(J41)</f>
        <v>6301</v>
      </c>
      <c r="K42" s="57"/>
      <c r="L42" s="58"/>
      <c r="M42" s="56">
        <f t="shared" si="0"/>
        <v>12313</v>
      </c>
      <c r="N42" s="61"/>
    </row>
    <row r="43" spans="1:14">
      <c r="A43" s="10"/>
      <c r="B43" s="36" t="s">
        <v>48</v>
      </c>
      <c r="C43" s="28"/>
      <c r="D43" s="32">
        <v>176</v>
      </c>
      <c r="E43" s="29"/>
      <c r="F43" s="28"/>
      <c r="G43" s="32">
        <v>202</v>
      </c>
      <c r="H43" s="29"/>
      <c r="I43" s="28"/>
      <c r="J43" s="32">
        <v>240</v>
      </c>
      <c r="K43" s="29"/>
      <c r="L43" s="28"/>
      <c r="M43" s="40">
        <f t="shared" ref="M43:M62" si="1">SUM(G43+J43)</f>
        <v>442</v>
      </c>
      <c r="N43" s="29"/>
    </row>
    <row r="44" spans="1:14">
      <c r="A44" s="17"/>
      <c r="B44" s="36" t="s">
        <v>96</v>
      </c>
      <c r="C44" s="28"/>
      <c r="D44" s="32">
        <v>768</v>
      </c>
      <c r="E44" s="29"/>
      <c r="F44" s="28"/>
      <c r="G44" s="32">
        <v>1004</v>
      </c>
      <c r="H44" s="29"/>
      <c r="I44" s="28"/>
      <c r="J44" s="32">
        <v>1017</v>
      </c>
      <c r="K44" s="29"/>
      <c r="L44" s="28"/>
      <c r="M44" s="40">
        <f t="shared" si="1"/>
        <v>2021</v>
      </c>
      <c r="N44" s="29"/>
    </row>
    <row r="45" spans="1:14">
      <c r="A45" s="17"/>
      <c r="B45" s="36" t="s">
        <v>97</v>
      </c>
      <c r="C45" s="28"/>
      <c r="D45" s="32">
        <v>1</v>
      </c>
      <c r="E45" s="29"/>
      <c r="F45" s="28"/>
      <c r="G45" s="32">
        <v>1</v>
      </c>
      <c r="H45" s="29"/>
      <c r="I45" s="28"/>
      <c r="J45" s="32">
        <v>0</v>
      </c>
      <c r="K45" s="29"/>
      <c r="L45" s="28"/>
      <c r="M45" s="40">
        <f t="shared" si="1"/>
        <v>1</v>
      </c>
      <c r="N45" s="29"/>
    </row>
    <row r="46" spans="1:14">
      <c r="A46" s="17"/>
      <c r="B46" s="36" t="s">
        <v>98</v>
      </c>
      <c r="C46" s="28"/>
      <c r="D46" s="32">
        <v>351</v>
      </c>
      <c r="E46" s="29"/>
      <c r="F46" s="28"/>
      <c r="G46" s="32">
        <v>531</v>
      </c>
      <c r="H46" s="29"/>
      <c r="I46" s="28"/>
      <c r="J46" s="32">
        <v>506</v>
      </c>
      <c r="K46" s="29"/>
      <c r="L46" s="28"/>
      <c r="M46" s="40">
        <f t="shared" si="1"/>
        <v>1037</v>
      </c>
      <c r="N46" s="29"/>
    </row>
    <row r="47" spans="1:14">
      <c r="A47" s="17"/>
      <c r="B47" s="36" t="s">
        <v>49</v>
      </c>
      <c r="C47" s="28"/>
      <c r="D47" s="32">
        <v>69</v>
      </c>
      <c r="E47" s="29"/>
      <c r="F47" s="28"/>
      <c r="G47" s="32">
        <v>100</v>
      </c>
      <c r="H47" s="29"/>
      <c r="I47" s="28"/>
      <c r="J47" s="32">
        <v>97</v>
      </c>
      <c r="K47" s="29"/>
      <c r="L47" s="28"/>
      <c r="M47" s="40">
        <f t="shared" si="1"/>
        <v>197</v>
      </c>
      <c r="N47" s="29"/>
    </row>
    <row r="48" spans="1:14">
      <c r="A48" s="17"/>
      <c r="B48" s="36" t="s">
        <v>50</v>
      </c>
      <c r="C48" s="28"/>
      <c r="D48" s="32">
        <v>409</v>
      </c>
      <c r="E48" s="29"/>
      <c r="F48" s="28"/>
      <c r="G48" s="32">
        <v>522</v>
      </c>
      <c r="H48" s="29"/>
      <c r="I48" s="28"/>
      <c r="J48" s="32">
        <v>525</v>
      </c>
      <c r="K48" s="29"/>
      <c r="L48" s="28"/>
      <c r="M48" s="40">
        <f t="shared" si="1"/>
        <v>1047</v>
      </c>
      <c r="N48" s="29"/>
    </row>
    <row r="49" spans="1:14">
      <c r="A49" s="17"/>
      <c r="B49" s="36" t="s">
        <v>51</v>
      </c>
      <c r="C49" s="28"/>
      <c r="D49" s="32">
        <v>454</v>
      </c>
      <c r="E49" s="29"/>
      <c r="F49" s="28"/>
      <c r="G49" s="32">
        <v>558</v>
      </c>
      <c r="H49" s="29"/>
      <c r="I49" s="28"/>
      <c r="J49" s="32">
        <v>587</v>
      </c>
      <c r="K49" s="29"/>
      <c r="L49" s="28"/>
      <c r="M49" s="40">
        <f t="shared" si="1"/>
        <v>1145</v>
      </c>
      <c r="N49" s="29"/>
    </row>
    <row r="50" spans="1:14">
      <c r="A50" s="17" t="s">
        <v>65</v>
      </c>
      <c r="B50" s="36" t="s">
        <v>52</v>
      </c>
      <c r="C50" s="28"/>
      <c r="D50" s="32">
        <v>530</v>
      </c>
      <c r="E50" s="29"/>
      <c r="F50" s="28"/>
      <c r="G50" s="32">
        <v>677</v>
      </c>
      <c r="H50" s="29"/>
      <c r="I50" s="28"/>
      <c r="J50" s="32">
        <v>712</v>
      </c>
      <c r="K50" s="29"/>
      <c r="L50" s="28"/>
      <c r="M50" s="40">
        <f t="shared" si="1"/>
        <v>1389</v>
      </c>
      <c r="N50" s="29"/>
    </row>
    <row r="51" spans="1:14">
      <c r="A51" s="17"/>
      <c r="B51" s="36" t="s">
        <v>53</v>
      </c>
      <c r="C51" s="28"/>
      <c r="D51" s="32">
        <v>230</v>
      </c>
      <c r="E51" s="29"/>
      <c r="F51" s="28"/>
      <c r="G51" s="32">
        <v>283</v>
      </c>
      <c r="H51" s="29"/>
      <c r="I51" s="28"/>
      <c r="J51" s="32">
        <v>260</v>
      </c>
      <c r="K51" s="29"/>
      <c r="L51" s="28"/>
      <c r="M51" s="40">
        <f t="shared" si="1"/>
        <v>543</v>
      </c>
      <c r="N51" s="29"/>
    </row>
    <row r="52" spans="1:14">
      <c r="A52" s="17"/>
      <c r="B52" s="36" t="s">
        <v>54</v>
      </c>
      <c r="C52" s="28"/>
      <c r="D52" s="32">
        <v>700</v>
      </c>
      <c r="E52" s="29"/>
      <c r="F52" s="28"/>
      <c r="G52" s="32">
        <v>881</v>
      </c>
      <c r="H52" s="29"/>
      <c r="I52" s="28"/>
      <c r="J52" s="32">
        <v>883</v>
      </c>
      <c r="K52" s="29"/>
      <c r="L52" s="28"/>
      <c r="M52" s="40">
        <f t="shared" si="1"/>
        <v>1764</v>
      </c>
      <c r="N52" s="29"/>
    </row>
    <row r="53" spans="1:14">
      <c r="A53" s="17"/>
      <c r="B53" s="36" t="s">
        <v>55</v>
      </c>
      <c r="C53" s="28"/>
      <c r="D53" s="32">
        <v>455</v>
      </c>
      <c r="E53" s="29"/>
      <c r="F53" s="28"/>
      <c r="G53" s="32">
        <v>527</v>
      </c>
      <c r="H53" s="29"/>
      <c r="I53" s="28"/>
      <c r="J53" s="32">
        <v>510</v>
      </c>
      <c r="K53" s="29"/>
      <c r="L53" s="28"/>
      <c r="M53" s="40">
        <f t="shared" si="1"/>
        <v>1037</v>
      </c>
      <c r="N53" s="29"/>
    </row>
    <row r="54" spans="1:14">
      <c r="A54" s="17"/>
      <c r="B54" s="36" t="s">
        <v>56</v>
      </c>
      <c r="C54" s="28"/>
      <c r="D54" s="32">
        <v>656</v>
      </c>
      <c r="E54" s="29"/>
      <c r="F54" s="28"/>
      <c r="G54" s="32">
        <v>839</v>
      </c>
      <c r="H54" s="29"/>
      <c r="I54" s="28"/>
      <c r="J54" s="32">
        <v>819</v>
      </c>
      <c r="K54" s="29"/>
      <c r="L54" s="28"/>
      <c r="M54" s="40">
        <f t="shared" si="1"/>
        <v>1658</v>
      </c>
      <c r="N54" s="29"/>
    </row>
    <row r="55" spans="1:14">
      <c r="A55" s="17"/>
      <c r="B55" s="36" t="s">
        <v>57</v>
      </c>
      <c r="C55" s="28"/>
      <c r="D55" s="32">
        <v>1004</v>
      </c>
      <c r="E55" s="29"/>
      <c r="F55" s="28"/>
      <c r="G55" s="32">
        <v>1267</v>
      </c>
      <c r="H55" s="29"/>
      <c r="I55" s="28"/>
      <c r="J55" s="32">
        <v>1304</v>
      </c>
      <c r="K55" s="29"/>
      <c r="L55" s="28"/>
      <c r="M55" s="40">
        <f t="shared" si="1"/>
        <v>2571</v>
      </c>
      <c r="N55" s="29"/>
    </row>
    <row r="56" spans="1:14">
      <c r="A56" s="17" t="s">
        <v>42</v>
      </c>
      <c r="B56" s="36" t="s">
        <v>58</v>
      </c>
      <c r="C56" s="28"/>
      <c r="D56" s="32">
        <v>23</v>
      </c>
      <c r="E56" s="29"/>
      <c r="F56" s="28"/>
      <c r="G56" s="32">
        <v>24</v>
      </c>
      <c r="H56" s="29"/>
      <c r="I56" s="28"/>
      <c r="J56" s="32">
        <v>20</v>
      </c>
      <c r="K56" s="29"/>
      <c r="L56" s="28"/>
      <c r="M56" s="40">
        <f t="shared" si="1"/>
        <v>44</v>
      </c>
      <c r="N56" s="29"/>
    </row>
    <row r="57" spans="1:14">
      <c r="A57" s="17"/>
      <c r="B57" s="36" t="s">
        <v>59</v>
      </c>
      <c r="C57" s="28"/>
      <c r="D57" s="32">
        <v>341</v>
      </c>
      <c r="E57" s="29"/>
      <c r="F57" s="28"/>
      <c r="G57" s="32">
        <v>455</v>
      </c>
      <c r="H57" s="29"/>
      <c r="I57" s="28"/>
      <c r="J57" s="32">
        <v>422</v>
      </c>
      <c r="K57" s="29"/>
      <c r="L57" s="28"/>
      <c r="M57" s="40">
        <f t="shared" si="1"/>
        <v>877</v>
      </c>
      <c r="N57" s="29"/>
    </row>
    <row r="58" spans="1:14">
      <c r="A58" s="17"/>
      <c r="B58" s="36" t="s">
        <v>60</v>
      </c>
      <c r="C58" s="28"/>
      <c r="D58" s="32">
        <v>298</v>
      </c>
      <c r="E58" s="29"/>
      <c r="F58" s="28"/>
      <c r="G58" s="32">
        <v>355</v>
      </c>
      <c r="H58" s="29"/>
      <c r="I58" s="28"/>
      <c r="J58" s="32">
        <v>354</v>
      </c>
      <c r="K58" s="29"/>
      <c r="L58" s="28"/>
      <c r="M58" s="40">
        <f t="shared" si="1"/>
        <v>709</v>
      </c>
      <c r="N58" s="29"/>
    </row>
    <row r="59" spans="1:14">
      <c r="A59" s="17"/>
      <c r="B59" s="36" t="s">
        <v>61</v>
      </c>
      <c r="C59" s="28"/>
      <c r="D59" s="32">
        <v>521</v>
      </c>
      <c r="E59" s="29"/>
      <c r="F59" s="28"/>
      <c r="G59" s="32">
        <v>614</v>
      </c>
      <c r="H59" s="29"/>
      <c r="I59" s="28"/>
      <c r="J59" s="32">
        <v>599</v>
      </c>
      <c r="K59" s="29"/>
      <c r="L59" s="28"/>
      <c r="M59" s="40">
        <f t="shared" si="1"/>
        <v>1213</v>
      </c>
      <c r="N59" s="29"/>
    </row>
    <row r="60" spans="1:14">
      <c r="A60" s="17"/>
      <c r="B60" s="36" t="s">
        <v>62</v>
      </c>
      <c r="C60" s="28"/>
      <c r="D60" s="32">
        <v>896</v>
      </c>
      <c r="E60" s="29"/>
      <c r="F60" s="28"/>
      <c r="G60" s="32">
        <v>1144</v>
      </c>
      <c r="H60" s="29"/>
      <c r="I60" s="28"/>
      <c r="J60" s="32">
        <v>1100</v>
      </c>
      <c r="K60" s="29"/>
      <c r="L60" s="28"/>
      <c r="M60" s="40">
        <f t="shared" si="1"/>
        <v>2244</v>
      </c>
      <c r="N60" s="29"/>
    </row>
    <row r="61" spans="1:14">
      <c r="A61" s="17"/>
      <c r="B61" s="36" t="s">
        <v>63</v>
      </c>
      <c r="C61" s="28"/>
      <c r="D61" s="32">
        <v>597</v>
      </c>
      <c r="E61" s="29"/>
      <c r="F61" s="28"/>
      <c r="G61" s="32">
        <v>808</v>
      </c>
      <c r="H61" s="29"/>
      <c r="I61" s="28"/>
      <c r="J61" s="32">
        <v>772</v>
      </c>
      <c r="K61" s="29"/>
      <c r="L61" s="28"/>
      <c r="M61" s="40">
        <f t="shared" si="1"/>
        <v>1580</v>
      </c>
      <c r="N61" s="29"/>
    </row>
    <row r="62" spans="1:14">
      <c r="A62" s="16"/>
      <c r="B62" s="36" t="s">
        <v>64</v>
      </c>
      <c r="C62" s="28"/>
      <c r="D62" s="32">
        <v>379</v>
      </c>
      <c r="E62" s="29"/>
      <c r="F62" s="28"/>
      <c r="G62" s="32">
        <v>506</v>
      </c>
      <c r="H62" s="29"/>
      <c r="I62" s="28"/>
      <c r="J62" s="32">
        <v>492</v>
      </c>
      <c r="K62" s="29"/>
      <c r="L62" s="28"/>
      <c r="M62" s="40">
        <f t="shared" si="1"/>
        <v>998</v>
      </c>
      <c r="N62" s="29"/>
    </row>
    <row r="63" spans="1:14">
      <c r="A63" s="17"/>
      <c r="B63" s="54" t="s">
        <v>6</v>
      </c>
      <c r="C63" s="55"/>
      <c r="D63" s="56">
        <f>SUM(D43:D62)</f>
        <v>8858</v>
      </c>
      <c r="E63" s="57"/>
      <c r="F63" s="58"/>
      <c r="G63" s="56">
        <f>SUM(G43:G62)</f>
        <v>11298</v>
      </c>
      <c r="H63" s="57"/>
      <c r="I63" s="58"/>
      <c r="J63" s="56">
        <f>SUM(J43:J62)</f>
        <v>11219</v>
      </c>
      <c r="K63" s="57"/>
      <c r="L63" s="58"/>
      <c r="M63" s="56">
        <f t="shared" si="0"/>
        <v>22517</v>
      </c>
      <c r="N63" s="61"/>
    </row>
    <row r="64" spans="1:14">
      <c r="A64" s="10" t="s">
        <v>69</v>
      </c>
      <c r="B64" s="36" t="s">
        <v>66</v>
      </c>
      <c r="C64" s="28"/>
      <c r="D64" s="32">
        <v>65</v>
      </c>
      <c r="E64" s="29"/>
      <c r="F64" s="28"/>
      <c r="G64" s="32">
        <v>70</v>
      </c>
      <c r="H64" s="29"/>
      <c r="I64" s="28"/>
      <c r="J64" s="32">
        <v>57</v>
      </c>
      <c r="K64" s="29"/>
      <c r="L64" s="28"/>
      <c r="M64" s="40">
        <f t="shared" si="0"/>
        <v>127</v>
      </c>
      <c r="N64" s="29"/>
    </row>
    <row r="65" spans="1:14">
      <c r="A65" s="69" t="s">
        <v>70</v>
      </c>
      <c r="B65" s="36" t="s">
        <v>67</v>
      </c>
      <c r="C65" s="28"/>
      <c r="D65" s="32">
        <v>2110</v>
      </c>
      <c r="E65" s="29"/>
      <c r="F65" s="28"/>
      <c r="G65" s="32">
        <v>2285</v>
      </c>
      <c r="H65" s="29"/>
      <c r="I65" s="28"/>
      <c r="J65" s="32">
        <v>1972</v>
      </c>
      <c r="K65" s="29"/>
      <c r="L65" s="28"/>
      <c r="M65" s="40">
        <f t="shared" si="0"/>
        <v>4257</v>
      </c>
      <c r="N65" s="29"/>
    </row>
    <row r="66" spans="1:14">
      <c r="A66" s="69"/>
      <c r="B66" s="36" t="s">
        <v>68</v>
      </c>
      <c r="C66" s="28"/>
      <c r="D66" s="32">
        <v>577</v>
      </c>
      <c r="E66" s="29"/>
      <c r="F66" s="28"/>
      <c r="G66" s="32">
        <v>580</v>
      </c>
      <c r="H66" s="29"/>
      <c r="I66" s="28"/>
      <c r="J66" s="32">
        <v>466</v>
      </c>
      <c r="K66" s="29"/>
      <c r="L66" s="28"/>
      <c r="M66" s="40">
        <f t="shared" si="0"/>
        <v>1046</v>
      </c>
      <c r="N66" s="29"/>
    </row>
    <row r="67" spans="1:14">
      <c r="A67" s="11" t="s">
        <v>71</v>
      </c>
      <c r="B67" s="54" t="s">
        <v>6</v>
      </c>
      <c r="C67" s="55"/>
      <c r="D67" s="56">
        <f>SUM(D64:D66)</f>
        <v>2752</v>
      </c>
      <c r="E67" s="57"/>
      <c r="F67" s="58"/>
      <c r="G67" s="56">
        <f>SUM(G64:G66)</f>
        <v>2935</v>
      </c>
      <c r="H67" s="57"/>
      <c r="I67" s="58"/>
      <c r="J67" s="56">
        <f>SUM(J64:J66)</f>
        <v>2495</v>
      </c>
      <c r="K67" s="57"/>
      <c r="L67" s="58"/>
      <c r="M67" s="56">
        <f t="shared" si="0"/>
        <v>5430</v>
      </c>
      <c r="N67" s="61"/>
    </row>
    <row r="68" spans="1:14">
      <c r="A68" s="10" t="s">
        <v>70</v>
      </c>
      <c r="B68" s="36" t="s">
        <v>72</v>
      </c>
      <c r="C68" s="28"/>
      <c r="D68" s="32">
        <v>1175</v>
      </c>
      <c r="E68" s="29"/>
      <c r="F68" s="28"/>
      <c r="G68" s="32">
        <v>1246</v>
      </c>
      <c r="H68" s="29"/>
      <c r="I68" s="28"/>
      <c r="J68" s="32">
        <v>1257</v>
      </c>
      <c r="K68" s="29"/>
      <c r="L68" s="28"/>
      <c r="M68" s="40">
        <f t="shared" si="0"/>
        <v>2503</v>
      </c>
      <c r="N68" s="29"/>
    </row>
    <row r="69" spans="1:14">
      <c r="A69" s="17"/>
      <c r="B69" s="36" t="s">
        <v>73</v>
      </c>
      <c r="C69" s="28"/>
      <c r="D69" s="32">
        <v>1508</v>
      </c>
      <c r="E69" s="29"/>
      <c r="F69" s="28"/>
      <c r="G69" s="32">
        <v>1567</v>
      </c>
      <c r="H69" s="29"/>
      <c r="I69" s="28"/>
      <c r="J69" s="32">
        <v>1695</v>
      </c>
      <c r="K69" s="29"/>
      <c r="L69" s="28"/>
      <c r="M69" s="40">
        <f t="shared" si="0"/>
        <v>3262</v>
      </c>
      <c r="N69" s="29"/>
    </row>
    <row r="70" spans="1:14">
      <c r="A70" s="17" t="s">
        <v>71</v>
      </c>
      <c r="B70" s="36" t="s">
        <v>74</v>
      </c>
      <c r="C70" s="28"/>
      <c r="D70" s="32">
        <v>1732</v>
      </c>
      <c r="E70" s="29"/>
      <c r="F70" s="28"/>
      <c r="G70" s="32">
        <v>1643</v>
      </c>
      <c r="H70" s="29"/>
      <c r="I70" s="28"/>
      <c r="J70" s="32">
        <v>1675</v>
      </c>
      <c r="K70" s="29"/>
      <c r="L70" s="28"/>
      <c r="M70" s="40">
        <f t="shared" si="0"/>
        <v>3318</v>
      </c>
      <c r="N70" s="29"/>
    </row>
    <row r="71" spans="1:14">
      <c r="A71" s="17"/>
      <c r="B71" s="36" t="s">
        <v>75</v>
      </c>
      <c r="C71" s="28"/>
      <c r="D71" s="32">
        <v>948</v>
      </c>
      <c r="E71" s="29"/>
      <c r="F71" s="28"/>
      <c r="G71" s="32">
        <v>1176</v>
      </c>
      <c r="H71" s="29"/>
      <c r="I71" s="28"/>
      <c r="J71" s="32">
        <v>1158</v>
      </c>
      <c r="K71" s="29"/>
      <c r="L71" s="28"/>
      <c r="M71" s="40">
        <f t="shared" si="0"/>
        <v>2334</v>
      </c>
      <c r="N71" s="29"/>
    </row>
    <row r="72" spans="1:14">
      <c r="A72" s="11" t="s">
        <v>76</v>
      </c>
      <c r="B72" s="54" t="s">
        <v>6</v>
      </c>
      <c r="C72" s="55"/>
      <c r="D72" s="56">
        <f>SUM(D68:D71)</f>
        <v>5363</v>
      </c>
      <c r="E72" s="57"/>
      <c r="F72" s="58"/>
      <c r="G72" s="56">
        <f>SUM(G68:G71)</f>
        <v>5632</v>
      </c>
      <c r="H72" s="57"/>
      <c r="I72" s="58"/>
      <c r="J72" s="56">
        <f>SUM(J68:J71)</f>
        <v>5785</v>
      </c>
      <c r="K72" s="57"/>
      <c r="L72" s="58"/>
      <c r="M72" s="56">
        <f t="shared" si="0"/>
        <v>11417</v>
      </c>
      <c r="N72" s="61"/>
    </row>
  </sheetData>
  <mergeCells count="21">
    <mergeCell ref="A1:N1"/>
    <mergeCell ref="A2:G2"/>
    <mergeCell ref="G4:M4"/>
    <mergeCell ref="K2:M2"/>
    <mergeCell ref="A12:A13"/>
    <mergeCell ref="D4:D5"/>
    <mergeCell ref="A4:B5"/>
    <mergeCell ref="A6:B7"/>
    <mergeCell ref="A10:A11"/>
    <mergeCell ref="A65:A66"/>
    <mergeCell ref="A24:A25"/>
    <mergeCell ref="A39:A40"/>
    <mergeCell ref="A26:A27"/>
    <mergeCell ref="A28:A29"/>
    <mergeCell ref="A37:A38"/>
    <mergeCell ref="A20:A21"/>
    <mergeCell ref="A18:A19"/>
    <mergeCell ref="A14:A15"/>
    <mergeCell ref="A8:A9"/>
    <mergeCell ref="A22:A23"/>
    <mergeCell ref="A16:A17"/>
  </mergeCells>
  <phoneticPr fontId="2"/>
  <pageMargins left="1.1811023622047245" right="0.78740157480314965" top="0.62" bottom="0.59055118110236227" header="0.51181102362204722" footer="0.51181102362204722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Normal="100" zoomScaleSheetLayoutView="100" workbookViewId="0">
      <selection activeCell="I37" sqref="I37"/>
    </sheetView>
  </sheetViews>
  <sheetFormatPr defaultRowHeight="13.5"/>
  <cols>
    <col min="1" max="1" width="3.625" customWidth="1"/>
    <col min="2" max="14" width="6.5" customWidth="1"/>
  </cols>
  <sheetData>
    <row r="1" spans="1:13">
      <c r="A1" s="65" t="s">
        <v>102</v>
      </c>
      <c r="B1" s="64"/>
      <c r="C1" s="64"/>
      <c r="D1" s="64"/>
      <c r="E1" s="8"/>
      <c r="F1" s="8"/>
    </row>
    <row r="2" spans="1:13">
      <c r="A2" s="8"/>
      <c r="B2" s="8"/>
      <c r="C2" s="8"/>
      <c r="D2" s="8"/>
      <c r="E2" s="8"/>
      <c r="F2" s="8"/>
    </row>
    <row r="3" spans="1:13">
      <c r="A3" s="9" t="s">
        <v>8</v>
      </c>
      <c r="B3" s="93" t="s">
        <v>11</v>
      </c>
      <c r="C3" s="94"/>
      <c r="D3" s="95"/>
      <c r="E3" s="93" t="s">
        <v>2</v>
      </c>
      <c r="F3" s="94"/>
      <c r="G3" s="95"/>
      <c r="H3" s="90" t="s">
        <v>89</v>
      </c>
      <c r="I3" s="91"/>
      <c r="J3" s="91"/>
      <c r="K3" s="91"/>
      <c r="L3" s="91"/>
      <c r="M3" s="92"/>
    </row>
    <row r="4" spans="1:13">
      <c r="A4" s="18" t="s">
        <v>9</v>
      </c>
      <c r="B4" s="96"/>
      <c r="C4" s="97"/>
      <c r="D4" s="98"/>
      <c r="E4" s="96"/>
      <c r="F4" s="97"/>
      <c r="G4" s="98"/>
      <c r="H4" s="90" t="s">
        <v>4</v>
      </c>
      <c r="I4" s="92"/>
      <c r="J4" s="90" t="s">
        <v>5</v>
      </c>
      <c r="K4" s="92"/>
      <c r="L4" s="90" t="s">
        <v>6</v>
      </c>
      <c r="M4" s="92"/>
    </row>
    <row r="5" spans="1:13">
      <c r="A5" s="19" t="s">
        <v>27</v>
      </c>
      <c r="B5" s="107" t="s">
        <v>77</v>
      </c>
      <c r="C5" s="108"/>
      <c r="D5" s="109"/>
      <c r="E5" s="110">
        <v>613</v>
      </c>
      <c r="F5" s="110"/>
      <c r="G5" s="110"/>
      <c r="H5" s="111">
        <v>699</v>
      </c>
      <c r="I5" s="113"/>
      <c r="J5" s="110">
        <v>752</v>
      </c>
      <c r="K5" s="110"/>
      <c r="L5" s="114">
        <f>SUM(H5+J5)</f>
        <v>1451</v>
      </c>
      <c r="M5" s="115"/>
    </row>
    <row r="6" spans="1:13">
      <c r="A6" s="20" t="s">
        <v>28</v>
      </c>
      <c r="B6" s="107" t="s">
        <v>78</v>
      </c>
      <c r="C6" s="108"/>
      <c r="D6" s="109"/>
      <c r="E6" s="110">
        <v>238</v>
      </c>
      <c r="F6" s="110"/>
      <c r="G6" s="110"/>
      <c r="H6" s="110">
        <v>269</v>
      </c>
      <c r="I6" s="110"/>
      <c r="J6" s="110">
        <v>280</v>
      </c>
      <c r="K6" s="110"/>
      <c r="L6" s="114">
        <f t="shared" ref="L6:L18" si="0">SUM(H6+J6)</f>
        <v>549</v>
      </c>
      <c r="M6" s="115"/>
    </row>
    <row r="7" spans="1:13">
      <c r="A7" s="21" t="s">
        <v>29</v>
      </c>
      <c r="B7" s="107" t="s">
        <v>79</v>
      </c>
      <c r="C7" s="108"/>
      <c r="D7" s="109"/>
      <c r="E7" s="110">
        <v>1137</v>
      </c>
      <c r="F7" s="110"/>
      <c r="G7" s="110"/>
      <c r="H7" s="110">
        <v>1024</v>
      </c>
      <c r="I7" s="110"/>
      <c r="J7" s="110">
        <v>113</v>
      </c>
      <c r="K7" s="110"/>
      <c r="L7" s="114">
        <f t="shared" si="0"/>
        <v>1137</v>
      </c>
      <c r="M7" s="115"/>
    </row>
    <row r="8" spans="1:13">
      <c r="A8" s="19" t="s">
        <v>33</v>
      </c>
      <c r="B8" s="126" t="s">
        <v>80</v>
      </c>
      <c r="C8" s="127"/>
      <c r="D8" s="117"/>
      <c r="E8" s="120">
        <v>706</v>
      </c>
      <c r="F8" s="121"/>
      <c r="G8" s="122"/>
      <c r="H8" s="103">
        <v>710</v>
      </c>
      <c r="I8" s="104"/>
      <c r="J8" s="103">
        <v>695</v>
      </c>
      <c r="K8" s="104"/>
      <c r="L8" s="116">
        <f>SUM(H8+J8)</f>
        <v>1405</v>
      </c>
      <c r="M8" s="117"/>
    </row>
    <row r="9" spans="1:13" ht="13.5" customHeight="1">
      <c r="A9" s="21" t="s">
        <v>34</v>
      </c>
      <c r="B9" s="105"/>
      <c r="C9" s="123"/>
      <c r="D9" s="106"/>
      <c r="E9" s="105"/>
      <c r="F9" s="123"/>
      <c r="G9" s="106"/>
      <c r="H9" s="105"/>
      <c r="I9" s="106"/>
      <c r="J9" s="105"/>
      <c r="K9" s="106"/>
      <c r="L9" s="105"/>
      <c r="M9" s="106"/>
    </row>
    <row r="10" spans="1:13">
      <c r="A10" s="20" t="s">
        <v>46</v>
      </c>
      <c r="B10" s="126" t="s">
        <v>81</v>
      </c>
      <c r="C10" s="127"/>
      <c r="D10" s="117"/>
      <c r="E10" s="103">
        <v>1341</v>
      </c>
      <c r="F10" s="124"/>
      <c r="G10" s="104"/>
      <c r="H10" s="103">
        <v>1574</v>
      </c>
      <c r="I10" s="104"/>
      <c r="J10" s="103">
        <v>1720</v>
      </c>
      <c r="K10" s="104"/>
      <c r="L10" s="116">
        <f>SUM(H10+J10)</f>
        <v>3294</v>
      </c>
      <c r="M10" s="117"/>
    </row>
    <row r="11" spans="1:13" ht="13.5" customHeight="1">
      <c r="A11" s="21" t="s">
        <v>47</v>
      </c>
      <c r="B11" s="105"/>
      <c r="C11" s="123"/>
      <c r="D11" s="106"/>
      <c r="E11" s="105"/>
      <c r="F11" s="123"/>
      <c r="G11" s="106"/>
      <c r="H11" s="118"/>
      <c r="I11" s="119"/>
      <c r="J11" s="105"/>
      <c r="K11" s="106"/>
      <c r="L11" s="105"/>
      <c r="M11" s="106"/>
    </row>
    <row r="12" spans="1:13">
      <c r="A12" s="20" t="s">
        <v>65</v>
      </c>
      <c r="B12" s="125" t="s">
        <v>82</v>
      </c>
      <c r="C12" s="125"/>
      <c r="D12" s="125"/>
      <c r="E12" s="110">
        <v>327</v>
      </c>
      <c r="F12" s="110"/>
      <c r="G12" s="110"/>
      <c r="H12" s="100">
        <v>398</v>
      </c>
      <c r="I12" s="102"/>
      <c r="J12" s="110">
        <v>389</v>
      </c>
      <c r="K12" s="110"/>
      <c r="L12" s="114">
        <f t="shared" si="0"/>
        <v>787</v>
      </c>
      <c r="M12" s="115"/>
    </row>
    <row r="13" spans="1:13">
      <c r="A13" s="21" t="s">
        <v>42</v>
      </c>
      <c r="B13" s="107" t="s">
        <v>83</v>
      </c>
      <c r="C13" s="108"/>
      <c r="D13" s="109"/>
      <c r="E13" s="110">
        <v>1004</v>
      </c>
      <c r="F13" s="110"/>
      <c r="G13" s="110"/>
      <c r="H13" s="110">
        <v>1267</v>
      </c>
      <c r="I13" s="110"/>
      <c r="J13" s="110">
        <v>1304</v>
      </c>
      <c r="K13" s="110"/>
      <c r="L13" s="114">
        <f t="shared" si="0"/>
        <v>2571</v>
      </c>
      <c r="M13" s="115"/>
    </row>
    <row r="14" spans="1:13">
      <c r="A14" s="20" t="s">
        <v>70</v>
      </c>
      <c r="B14" s="107" t="s">
        <v>84</v>
      </c>
      <c r="C14" s="108"/>
      <c r="D14" s="109"/>
      <c r="E14" s="111">
        <v>502</v>
      </c>
      <c r="F14" s="112"/>
      <c r="G14" s="113"/>
      <c r="H14" s="111">
        <v>460</v>
      </c>
      <c r="I14" s="113"/>
      <c r="J14" s="110">
        <v>470</v>
      </c>
      <c r="K14" s="110"/>
      <c r="L14" s="114">
        <f t="shared" si="0"/>
        <v>930</v>
      </c>
      <c r="M14" s="115"/>
    </row>
    <row r="15" spans="1:13">
      <c r="A15" s="20"/>
      <c r="B15" s="107" t="s">
        <v>85</v>
      </c>
      <c r="C15" s="108"/>
      <c r="D15" s="109"/>
      <c r="E15" s="111">
        <v>949</v>
      </c>
      <c r="F15" s="112"/>
      <c r="G15" s="113"/>
      <c r="H15" s="111">
        <v>912</v>
      </c>
      <c r="I15" s="113"/>
      <c r="J15" s="110">
        <v>983</v>
      </c>
      <c r="K15" s="110"/>
      <c r="L15" s="114">
        <f t="shared" si="0"/>
        <v>1895</v>
      </c>
      <c r="M15" s="115"/>
    </row>
    <row r="16" spans="1:13">
      <c r="A16" s="20" t="s">
        <v>71</v>
      </c>
      <c r="B16" s="107" t="s">
        <v>86</v>
      </c>
      <c r="C16" s="108"/>
      <c r="D16" s="109"/>
      <c r="E16" s="111">
        <v>732</v>
      </c>
      <c r="F16" s="112"/>
      <c r="G16" s="113"/>
      <c r="H16" s="111">
        <v>667</v>
      </c>
      <c r="I16" s="113"/>
      <c r="J16" s="110">
        <v>683</v>
      </c>
      <c r="K16" s="110"/>
      <c r="L16" s="114">
        <f t="shared" si="0"/>
        <v>1350</v>
      </c>
      <c r="M16" s="115"/>
    </row>
    <row r="17" spans="1:14">
      <c r="A17" s="20"/>
      <c r="B17" s="107" t="s">
        <v>87</v>
      </c>
      <c r="C17" s="108"/>
      <c r="D17" s="109"/>
      <c r="E17" s="111">
        <v>190</v>
      </c>
      <c r="F17" s="112"/>
      <c r="G17" s="113"/>
      <c r="H17" s="111">
        <v>133</v>
      </c>
      <c r="I17" s="113"/>
      <c r="J17" s="110">
        <v>105</v>
      </c>
      <c r="K17" s="110"/>
      <c r="L17" s="114">
        <f t="shared" si="0"/>
        <v>238</v>
      </c>
      <c r="M17" s="115"/>
    </row>
    <row r="18" spans="1:14">
      <c r="A18" s="21" t="s">
        <v>76</v>
      </c>
      <c r="B18" s="107" t="s">
        <v>88</v>
      </c>
      <c r="C18" s="108"/>
      <c r="D18" s="109"/>
      <c r="E18" s="100">
        <v>508</v>
      </c>
      <c r="F18" s="101"/>
      <c r="G18" s="102"/>
      <c r="H18" s="111">
        <v>489</v>
      </c>
      <c r="I18" s="113"/>
      <c r="J18" s="100">
        <v>506</v>
      </c>
      <c r="K18" s="102"/>
      <c r="L18" s="114">
        <f t="shared" si="0"/>
        <v>995</v>
      </c>
      <c r="M18" s="115"/>
    </row>
    <row r="19" spans="1:1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4">
      <c r="A20" s="4"/>
      <c r="B20" s="4"/>
      <c r="C20" s="38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3" spans="1:14">
      <c r="A23" s="99" t="s">
        <v>103</v>
      </c>
      <c r="B23" s="99"/>
      <c r="C23" s="99"/>
    </row>
    <row r="24" spans="1:14">
      <c r="A24" s="19"/>
      <c r="B24" s="89" t="s">
        <v>104</v>
      </c>
      <c r="C24" s="91"/>
      <c r="D24" s="92"/>
      <c r="E24" s="90" t="s">
        <v>105</v>
      </c>
      <c r="F24" s="91"/>
      <c r="G24" s="92"/>
      <c r="H24" s="90" t="s">
        <v>106</v>
      </c>
      <c r="I24" s="91"/>
      <c r="J24" s="91"/>
      <c r="K24" s="90" t="s">
        <v>107</v>
      </c>
      <c r="L24" s="91"/>
      <c r="M24" s="92"/>
    </row>
    <row r="25" spans="1:14">
      <c r="A25" s="20" t="s">
        <v>90</v>
      </c>
      <c r="B25" s="15" t="s">
        <v>10</v>
      </c>
      <c r="C25" s="13" t="s">
        <v>4</v>
      </c>
      <c r="D25" s="19" t="s">
        <v>5</v>
      </c>
      <c r="E25" s="19" t="s">
        <v>10</v>
      </c>
      <c r="F25" s="19" t="s">
        <v>4</v>
      </c>
      <c r="G25" s="19" t="s">
        <v>5</v>
      </c>
      <c r="H25" s="19" t="s">
        <v>10</v>
      </c>
      <c r="I25" s="19" t="s">
        <v>4</v>
      </c>
      <c r="J25" s="2" t="s">
        <v>5</v>
      </c>
      <c r="K25" s="19" t="s">
        <v>10</v>
      </c>
      <c r="L25" s="14" t="s">
        <v>4</v>
      </c>
      <c r="M25" s="15" t="s">
        <v>5</v>
      </c>
    </row>
    <row r="26" spans="1:14">
      <c r="A26" s="21"/>
      <c r="B26" s="66">
        <v>250</v>
      </c>
      <c r="C26" s="66">
        <v>254</v>
      </c>
      <c r="D26" s="66">
        <v>193</v>
      </c>
      <c r="E26" s="66">
        <v>0</v>
      </c>
      <c r="F26" s="66">
        <v>47</v>
      </c>
      <c r="G26" s="66">
        <v>48</v>
      </c>
      <c r="H26" s="66">
        <v>12</v>
      </c>
      <c r="I26" s="66">
        <v>5</v>
      </c>
      <c r="J26" s="67">
        <v>1</v>
      </c>
      <c r="K26" s="66">
        <v>30</v>
      </c>
      <c r="L26" s="66">
        <v>132</v>
      </c>
      <c r="M26" s="66">
        <v>136</v>
      </c>
    </row>
    <row r="27" spans="1:14">
      <c r="A27" s="19"/>
      <c r="B27" s="89" t="s">
        <v>109</v>
      </c>
      <c r="C27" s="91"/>
      <c r="D27" s="92"/>
      <c r="E27" s="90" t="s">
        <v>108</v>
      </c>
      <c r="F27" s="91"/>
      <c r="G27" s="92"/>
      <c r="H27" s="90" t="s">
        <v>106</v>
      </c>
      <c r="I27" s="91"/>
      <c r="J27" s="91"/>
      <c r="K27" s="12"/>
      <c r="L27" s="22"/>
      <c r="M27" s="23"/>
    </row>
    <row r="28" spans="1:14">
      <c r="A28" s="20" t="s">
        <v>91</v>
      </c>
      <c r="B28" s="15" t="s">
        <v>10</v>
      </c>
      <c r="C28" s="13" t="s">
        <v>4</v>
      </c>
      <c r="D28" s="19" t="s">
        <v>5</v>
      </c>
      <c r="E28" s="19" t="s">
        <v>10</v>
      </c>
      <c r="F28" s="19" t="s">
        <v>4</v>
      </c>
      <c r="G28" s="19" t="s">
        <v>5</v>
      </c>
      <c r="H28" s="19" t="s">
        <v>10</v>
      </c>
      <c r="I28" s="19" t="s">
        <v>4</v>
      </c>
      <c r="J28" s="2" t="s">
        <v>5</v>
      </c>
      <c r="K28" s="1"/>
      <c r="L28" s="7"/>
      <c r="M28" s="6"/>
    </row>
    <row r="29" spans="1:14">
      <c r="A29" s="21"/>
      <c r="B29" s="66">
        <v>175</v>
      </c>
      <c r="C29" s="33">
        <v>239</v>
      </c>
      <c r="D29" s="33">
        <v>182</v>
      </c>
      <c r="E29" s="66">
        <v>29</v>
      </c>
      <c r="F29" s="33">
        <v>55</v>
      </c>
      <c r="G29" s="33">
        <v>44</v>
      </c>
      <c r="H29" s="66">
        <v>12</v>
      </c>
      <c r="I29" s="33">
        <v>2</v>
      </c>
      <c r="J29" s="34">
        <v>1</v>
      </c>
      <c r="K29" s="68">
        <v>15</v>
      </c>
      <c r="L29" s="5"/>
      <c r="M29" s="3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4">
      <c r="A31" s="88" t="s">
        <v>110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</row>
    <row r="32" spans="1:14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1:14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</row>
    <row r="34" spans="1:14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</sheetData>
  <mergeCells count="75">
    <mergeCell ref="J17:K17"/>
    <mergeCell ref="J10:K11"/>
    <mergeCell ref="J13:K13"/>
    <mergeCell ref="B24:D24"/>
    <mergeCell ref="L13:M13"/>
    <mergeCell ref="B17:D17"/>
    <mergeCell ref="L16:M16"/>
    <mergeCell ref="B27:D27"/>
    <mergeCell ref="J18:K18"/>
    <mergeCell ref="E17:G17"/>
    <mergeCell ref="E18:G18"/>
    <mergeCell ref="K24:M24"/>
    <mergeCell ref="L7:M7"/>
    <mergeCell ref="L17:M17"/>
    <mergeCell ref="J12:K12"/>
    <mergeCell ref="J14:K14"/>
    <mergeCell ref="H17:I17"/>
    <mergeCell ref="H7:I7"/>
    <mergeCell ref="H12:I12"/>
    <mergeCell ref="B5:D5"/>
    <mergeCell ref="B6:D6"/>
    <mergeCell ref="B7:D7"/>
    <mergeCell ref="B14:D14"/>
    <mergeCell ref="B13:D13"/>
    <mergeCell ref="J7:K7"/>
    <mergeCell ref="B12:D12"/>
    <mergeCell ref="B8:D9"/>
    <mergeCell ref="B10:D11"/>
    <mergeCell ref="J6:K6"/>
    <mergeCell ref="B16:D16"/>
    <mergeCell ref="B15:D15"/>
    <mergeCell ref="J15:K15"/>
    <mergeCell ref="J16:K16"/>
    <mergeCell ref="L8:M9"/>
    <mergeCell ref="E15:G15"/>
    <mergeCell ref="E13:G13"/>
    <mergeCell ref="E8:G9"/>
    <mergeCell ref="E10:G11"/>
    <mergeCell ref="E14:G14"/>
    <mergeCell ref="L14:M14"/>
    <mergeCell ref="L15:M15"/>
    <mergeCell ref="L12:M12"/>
    <mergeCell ref="H5:I5"/>
    <mergeCell ref="H6:I6"/>
    <mergeCell ref="H3:M3"/>
    <mergeCell ref="H4:I4"/>
    <mergeCell ref="J4:K4"/>
    <mergeCell ref="L4:M4"/>
    <mergeCell ref="L5:M5"/>
    <mergeCell ref="L6:M6"/>
    <mergeCell ref="L10:M11"/>
    <mergeCell ref="H8:I9"/>
    <mergeCell ref="L18:M18"/>
    <mergeCell ref="H13:I13"/>
    <mergeCell ref="H18:I18"/>
    <mergeCell ref="H14:I14"/>
    <mergeCell ref="H15:I15"/>
    <mergeCell ref="H16:I16"/>
    <mergeCell ref="H10:I11"/>
    <mergeCell ref="J8:K9"/>
    <mergeCell ref="H24:J24"/>
    <mergeCell ref="E24:G24"/>
    <mergeCell ref="B18:D18"/>
    <mergeCell ref="J5:K5"/>
    <mergeCell ref="E16:G16"/>
    <mergeCell ref="E12:G12"/>
    <mergeCell ref="E5:G5"/>
    <mergeCell ref="E6:G6"/>
    <mergeCell ref="E7:G7"/>
    <mergeCell ref="A23:C23"/>
    <mergeCell ref="E27:G27"/>
    <mergeCell ref="H27:J27"/>
    <mergeCell ref="E3:G4"/>
    <mergeCell ref="B3:D4"/>
    <mergeCell ref="A31:N34"/>
  </mergeCells>
  <phoneticPr fontId="2"/>
  <pageMargins left="1.1811023622047245" right="0.59055118110236227" top="0.98425196850393704" bottom="0.98425196850393704" header="0.51181102362204722" footer="0.51181102362204722"/>
  <pageSetup paperSize="9" scale="95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１世帯と人口</vt:lpstr>
      <vt:lpstr>２内訳</vt:lpstr>
      <vt:lpstr>'１世帯と人口'!Print_Area</vt:lpstr>
      <vt:lpstr>'２内訳'!Print_Area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SYMB003</dc:creator>
  <cp:lastModifiedBy>SYMF054</cp:lastModifiedBy>
  <cp:lastPrinted>2013-10-01T04:44:58Z</cp:lastPrinted>
  <dcterms:created xsi:type="dcterms:W3CDTF">2002-10-30T23:47:23Z</dcterms:created>
  <dcterms:modified xsi:type="dcterms:W3CDTF">2013-10-01T07:22:02Z</dcterms:modified>
</cp:coreProperties>
</file>