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180" windowWidth="13200" windowHeight="7875" activeTab="0"/>
  </bookViews>
  <sheets>
    <sheet name="１世帯と人口" sheetId="1" r:id="rId1"/>
  </sheets>
  <externalReferences>
    <externalReference r:id="rId4"/>
  </externalReferences>
  <definedNames>
    <definedName name="_xlnm.Print_Area" localSheetId="0">'１世帯と人口'!$A$1:$N$72,'１世帯と人口'!$O$1:$AA$8</definedName>
  </definedNames>
  <calcPr fullCalcOnLoad="1"/>
</workbook>
</file>

<file path=xl/sharedStrings.xml><?xml version="1.0" encoding="utf-8"?>
<sst xmlns="http://schemas.openxmlformats.org/spreadsheetml/2006/main" count="134" uniqueCount="98">
  <si>
    <t>区別</t>
  </si>
  <si>
    <t>合計</t>
  </si>
  <si>
    <t>世帯数</t>
  </si>
  <si>
    <t>人　　　　　　口</t>
  </si>
  <si>
    <t>男</t>
  </si>
  <si>
    <t>女</t>
  </si>
  <si>
    <t>計</t>
  </si>
  <si>
    <t>沢</t>
  </si>
  <si>
    <t>世帯</t>
  </si>
  <si>
    <t>狭山</t>
  </si>
  <si>
    <t>入間川</t>
  </si>
  <si>
    <t>入間川１丁目</t>
  </si>
  <si>
    <t>入間川２丁目</t>
  </si>
  <si>
    <t>入間川３丁目</t>
  </si>
  <si>
    <t>入間川４丁目</t>
  </si>
  <si>
    <t>稲荷山１丁目</t>
  </si>
  <si>
    <t>稲荷山２丁目</t>
  </si>
  <si>
    <t>祇園</t>
  </si>
  <si>
    <t>中央１丁目</t>
  </si>
  <si>
    <t>中央２丁目</t>
  </si>
  <si>
    <t>中央３丁目</t>
  </si>
  <si>
    <t>中央４丁目</t>
  </si>
  <si>
    <t>富士見１丁目</t>
  </si>
  <si>
    <t>富士見２丁目</t>
  </si>
  <si>
    <t>入</t>
  </si>
  <si>
    <t>間</t>
  </si>
  <si>
    <t>川</t>
  </si>
  <si>
    <t>大字北入曽</t>
  </si>
  <si>
    <t>大字南入曽</t>
  </si>
  <si>
    <t>大字水野</t>
  </si>
  <si>
    <t>堀</t>
  </si>
  <si>
    <t>兼</t>
  </si>
  <si>
    <t>大字堀兼</t>
  </si>
  <si>
    <t>大字上赤坂</t>
  </si>
  <si>
    <t>大字中新田</t>
  </si>
  <si>
    <t>大字青柳</t>
  </si>
  <si>
    <t>大字加佐志</t>
  </si>
  <si>
    <t>大字東三ツ木</t>
  </si>
  <si>
    <t>奥</t>
  </si>
  <si>
    <t>富</t>
  </si>
  <si>
    <t>大字上奥富</t>
  </si>
  <si>
    <t>大字下奥富</t>
  </si>
  <si>
    <t>大字柏原新田</t>
  </si>
  <si>
    <t>柏</t>
  </si>
  <si>
    <t>原</t>
  </si>
  <si>
    <t>大字上広瀬</t>
  </si>
  <si>
    <t>大字下広瀬</t>
  </si>
  <si>
    <t>広瀬１丁目</t>
  </si>
  <si>
    <t>広瀬２丁目</t>
  </si>
  <si>
    <t>広瀬３丁目</t>
  </si>
  <si>
    <t>広瀬東１丁目</t>
  </si>
  <si>
    <t>広瀬東２丁目</t>
  </si>
  <si>
    <t>広瀬東３丁目</t>
  </si>
  <si>
    <t>広瀬東４丁目</t>
  </si>
  <si>
    <t>つつじ野</t>
  </si>
  <si>
    <t>大字根岸</t>
  </si>
  <si>
    <t>根岸１丁目</t>
  </si>
  <si>
    <t>根岸２丁目</t>
  </si>
  <si>
    <t>大字笹井</t>
  </si>
  <si>
    <t>笹井１丁目</t>
  </si>
  <si>
    <t>笹井２丁目</t>
  </si>
  <si>
    <t>笹井３丁目</t>
  </si>
  <si>
    <t>水</t>
  </si>
  <si>
    <t>新狭山１丁目</t>
  </si>
  <si>
    <t>新狭山２丁目</t>
  </si>
  <si>
    <t>新狭山３丁目</t>
  </si>
  <si>
    <t>新</t>
  </si>
  <si>
    <t>狭</t>
  </si>
  <si>
    <t>山</t>
  </si>
  <si>
    <t>狭山台１丁目</t>
  </si>
  <si>
    <t>狭山台２丁目</t>
  </si>
  <si>
    <t>狭山台３丁目</t>
  </si>
  <si>
    <t>狭山台４丁目</t>
  </si>
  <si>
    <t>台</t>
  </si>
  <si>
    <t>増</t>
  </si>
  <si>
    <t>減</t>
  </si>
  <si>
    <t>狭山市の世帯と人口</t>
  </si>
  <si>
    <t>鵜ノ木</t>
  </si>
  <si>
    <t>広瀬台１丁目</t>
  </si>
  <si>
    <t>広瀬台２丁目</t>
  </si>
  <si>
    <t>広瀬台３丁目</t>
  </si>
  <si>
    <t>柏原</t>
  </si>
  <si>
    <t>曽</t>
  </si>
  <si>
    <t>入</t>
  </si>
  <si>
    <t>＜月間増減表＞</t>
  </si>
  <si>
    <t>転　入</t>
  </si>
  <si>
    <t>出　生</t>
  </si>
  <si>
    <t>そ　の　他</t>
  </si>
  <si>
    <t>転　居</t>
  </si>
  <si>
    <t>死　亡</t>
  </si>
  <si>
    <t>転　出</t>
  </si>
  <si>
    <t xml:space="preserve"> </t>
  </si>
  <si>
    <t>)</t>
  </si>
  <si>
    <t>平成30年3月１日現在</t>
  </si>
  <si>
    <t>(</t>
  </si>
  <si>
    <t>(</t>
  </si>
  <si>
    <t>)</t>
  </si>
  <si>
    <t>(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</si>
</sst>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yyyy&quot;年&quot;m&quot;月&quot;d&quot;日&quot;;@"/>
    <numFmt numFmtId="179" formatCode="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△&quot;\ #,##0;&quot;▲&quot;\ #,##0"/>
    <numFmt numFmtId="185" formatCode="\+&quot;＝&quot;\+;\-&quot;＝&quot;\-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distributed" vertical="center" indent="1"/>
    </xf>
    <xf numFmtId="0" fontId="2" fillId="0" borderId="0" xfId="0" applyFont="1" applyAlignment="1">
      <alignment horizontal="distributed" vertical="center" indent="1"/>
    </xf>
    <xf numFmtId="176" fontId="2" fillId="0" borderId="17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vertical="center"/>
    </xf>
    <xf numFmtId="0" fontId="2" fillId="33" borderId="12" xfId="0" applyFont="1" applyFill="1" applyBorder="1" applyAlignment="1" applyProtection="1">
      <alignment horizontal="center" vertical="center"/>
      <protection/>
    </xf>
    <xf numFmtId="49" fontId="2" fillId="33" borderId="19" xfId="0" applyNumberFormat="1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 indent="1"/>
    </xf>
    <xf numFmtId="0" fontId="2" fillId="33" borderId="10" xfId="0" applyFont="1" applyFill="1" applyBorder="1" applyAlignment="1">
      <alignment horizontal="center" vertical="center"/>
    </xf>
    <xf numFmtId="176" fontId="2" fillId="33" borderId="17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33" borderId="12" xfId="0" applyFont="1" applyFill="1" applyBorder="1" applyAlignment="1">
      <alignment horizontal="distributed" vertical="distributed" indent="1"/>
    </xf>
    <xf numFmtId="0" fontId="2" fillId="33" borderId="15" xfId="0" applyFont="1" applyFill="1" applyBorder="1" applyAlignment="1">
      <alignment horizontal="distributed" vertical="distributed" indent="1"/>
    </xf>
    <xf numFmtId="0" fontId="2" fillId="33" borderId="13" xfId="0" applyFont="1" applyFill="1" applyBorder="1" applyAlignment="1">
      <alignment horizontal="distributed" vertical="distributed" indent="1"/>
    </xf>
    <xf numFmtId="0" fontId="2" fillId="33" borderId="16" xfId="0" applyFont="1" applyFill="1" applyBorder="1" applyAlignment="1">
      <alignment horizontal="distributed" vertical="distributed" indent="1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distributed" vertical="center" indent="10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5" fillId="0" borderId="0" xfId="0" applyNumberFormat="1" applyFont="1" applyAlignment="1" applyProtection="1">
      <alignment horizontal="center" vertical="center"/>
      <protection locked="0"/>
    </xf>
    <xf numFmtId="0" fontId="0" fillId="0" borderId="24" xfId="0" applyBorder="1" applyAlignment="1">
      <alignment horizontal="left" vertical="center" indent="1"/>
    </xf>
    <xf numFmtId="0" fontId="0" fillId="0" borderId="12" xfId="0" applyBorder="1" applyAlignment="1">
      <alignment horizontal="center" vertical="center"/>
    </xf>
    <xf numFmtId="177" fontId="2" fillId="33" borderId="23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177" fontId="2" fillId="33" borderId="0" xfId="0" applyNumberFormat="1" applyFont="1" applyFill="1" applyBorder="1" applyAlignment="1">
      <alignment vertical="center"/>
    </xf>
    <xf numFmtId="176" fontId="2" fillId="33" borderId="24" xfId="0" applyNumberFormat="1" applyFont="1" applyFill="1" applyBorder="1" applyAlignment="1">
      <alignment vertical="center"/>
    </xf>
    <xf numFmtId="176" fontId="2" fillId="33" borderId="16" xfId="0" applyNumberFormat="1" applyFont="1" applyFill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33" borderId="18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30.3&#65288;&#24066;&#27665;&#3550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世帯と人口"/>
      <sheetName val="２内訳"/>
      <sheetName val="２内訳 (入力のみ)"/>
      <sheetName val="データ貼付け"/>
    </sheetNames>
    <sheetDataSet>
      <sheetData sheetId="1">
        <row r="5">
          <cell r="B5">
            <v>248</v>
          </cell>
          <cell r="C5">
            <v>225</v>
          </cell>
          <cell r="D5">
            <v>178</v>
          </cell>
          <cell r="E5">
            <v>0</v>
          </cell>
          <cell r="F5">
            <v>29</v>
          </cell>
          <cell r="G5">
            <v>27</v>
          </cell>
          <cell r="H5">
            <v>13</v>
          </cell>
          <cell r="I5">
            <v>2</v>
          </cell>
          <cell r="J5">
            <v>0</v>
          </cell>
          <cell r="K5">
            <v>23</v>
          </cell>
        </row>
        <row r="8">
          <cell r="B8">
            <v>208</v>
          </cell>
          <cell r="C8">
            <v>192</v>
          </cell>
          <cell r="D8">
            <v>198</v>
          </cell>
          <cell r="E8">
            <v>50</v>
          </cell>
          <cell r="F8">
            <v>86</v>
          </cell>
          <cell r="G8">
            <v>56</v>
          </cell>
          <cell r="H8">
            <v>12</v>
          </cell>
          <cell r="I8">
            <v>0</v>
          </cell>
          <cell r="J8">
            <v>3</v>
          </cell>
          <cell r="K8">
            <v>9</v>
          </cell>
        </row>
      </sheetData>
      <sheetData sheetId="3">
        <row r="7">
          <cell r="F7">
            <v>143</v>
          </cell>
          <cell r="I7">
            <v>147</v>
          </cell>
          <cell r="P7">
            <v>109</v>
          </cell>
        </row>
        <row r="8">
          <cell r="F8">
            <v>1896</v>
          </cell>
          <cell r="I8">
            <v>1764</v>
          </cell>
          <cell r="P8">
            <v>1492</v>
          </cell>
        </row>
        <row r="9">
          <cell r="F9">
            <v>2840</v>
          </cell>
          <cell r="I9">
            <v>2857</v>
          </cell>
          <cell r="P9">
            <v>2366</v>
          </cell>
        </row>
        <row r="10">
          <cell r="F10">
            <v>1466</v>
          </cell>
          <cell r="I10">
            <v>1466</v>
          </cell>
          <cell r="P10">
            <v>1469</v>
          </cell>
        </row>
        <row r="11">
          <cell r="F11">
            <v>2082</v>
          </cell>
          <cell r="I11">
            <v>2119</v>
          </cell>
          <cell r="P11">
            <v>2018</v>
          </cell>
        </row>
        <row r="12">
          <cell r="F12">
            <v>1275</v>
          </cell>
          <cell r="I12">
            <v>1171</v>
          </cell>
          <cell r="P12">
            <v>1086</v>
          </cell>
        </row>
        <row r="13">
          <cell r="F13">
            <v>1020</v>
          </cell>
          <cell r="I13">
            <v>973</v>
          </cell>
          <cell r="P13">
            <v>908</v>
          </cell>
        </row>
        <row r="14">
          <cell r="F14">
            <v>2127</v>
          </cell>
          <cell r="I14">
            <v>2146</v>
          </cell>
          <cell r="P14">
            <v>2006</v>
          </cell>
        </row>
        <row r="15">
          <cell r="F15">
            <v>155</v>
          </cell>
          <cell r="I15">
            <v>127</v>
          </cell>
          <cell r="P15">
            <v>123</v>
          </cell>
        </row>
        <row r="16">
          <cell r="F16">
            <v>1100</v>
          </cell>
          <cell r="I16">
            <v>343</v>
          </cell>
          <cell r="P16">
            <v>1144</v>
          </cell>
        </row>
        <row r="17">
          <cell r="F17">
            <v>1591</v>
          </cell>
          <cell r="I17">
            <v>1521</v>
          </cell>
          <cell r="P17">
            <v>1521</v>
          </cell>
        </row>
        <row r="18">
          <cell r="F18">
            <v>882</v>
          </cell>
          <cell r="I18">
            <v>955</v>
          </cell>
          <cell r="P18">
            <v>791</v>
          </cell>
        </row>
        <row r="19">
          <cell r="F19">
            <v>1015</v>
          </cell>
          <cell r="I19">
            <v>1018</v>
          </cell>
          <cell r="P19">
            <v>768</v>
          </cell>
        </row>
        <row r="20">
          <cell r="F20">
            <v>868</v>
          </cell>
          <cell r="I20">
            <v>939</v>
          </cell>
          <cell r="P20">
            <v>806</v>
          </cell>
        </row>
        <row r="21">
          <cell r="F21">
            <v>758</v>
          </cell>
          <cell r="I21">
            <v>874</v>
          </cell>
          <cell r="P21">
            <v>712</v>
          </cell>
        </row>
        <row r="22">
          <cell r="F22">
            <v>2133</v>
          </cell>
          <cell r="I22">
            <v>2138</v>
          </cell>
          <cell r="P22">
            <v>2196</v>
          </cell>
        </row>
        <row r="23">
          <cell r="F23">
            <v>2100</v>
          </cell>
          <cell r="I23">
            <v>2068</v>
          </cell>
          <cell r="P23">
            <v>1832</v>
          </cell>
        </row>
        <row r="24">
          <cell r="F24">
            <v>5938</v>
          </cell>
          <cell r="I24">
            <v>6055</v>
          </cell>
          <cell r="P24">
            <v>5125</v>
          </cell>
        </row>
        <row r="25">
          <cell r="F25">
            <v>3893</v>
          </cell>
          <cell r="I25">
            <v>4092</v>
          </cell>
          <cell r="P25">
            <v>3720</v>
          </cell>
        </row>
        <row r="26">
          <cell r="F26">
            <v>7466</v>
          </cell>
          <cell r="I26">
            <v>7670</v>
          </cell>
          <cell r="P26">
            <v>6462</v>
          </cell>
        </row>
        <row r="27">
          <cell r="F27">
            <v>1538</v>
          </cell>
          <cell r="I27">
            <v>1513</v>
          </cell>
          <cell r="P27">
            <v>1141</v>
          </cell>
        </row>
        <row r="28">
          <cell r="F28">
            <v>379</v>
          </cell>
          <cell r="I28">
            <v>391</v>
          </cell>
          <cell r="P28">
            <v>352</v>
          </cell>
        </row>
        <row r="29">
          <cell r="F29">
            <v>187</v>
          </cell>
          <cell r="I29">
            <v>193</v>
          </cell>
          <cell r="P29">
            <v>148</v>
          </cell>
        </row>
        <row r="30">
          <cell r="F30">
            <v>1936</v>
          </cell>
          <cell r="I30">
            <v>1941</v>
          </cell>
          <cell r="P30">
            <v>1801</v>
          </cell>
        </row>
        <row r="31">
          <cell r="F31">
            <v>376</v>
          </cell>
          <cell r="I31">
            <v>374</v>
          </cell>
          <cell r="P31">
            <v>318</v>
          </cell>
        </row>
        <row r="32">
          <cell r="F32">
            <v>3125</v>
          </cell>
          <cell r="I32">
            <v>2807</v>
          </cell>
          <cell r="P32">
            <v>2825</v>
          </cell>
        </row>
        <row r="33">
          <cell r="F33">
            <v>1434</v>
          </cell>
          <cell r="I33">
            <v>1309</v>
          </cell>
          <cell r="P33">
            <v>1189</v>
          </cell>
        </row>
        <row r="34">
          <cell r="F34">
            <v>1738</v>
          </cell>
          <cell r="I34">
            <v>1706</v>
          </cell>
          <cell r="P34">
            <v>1366</v>
          </cell>
        </row>
        <row r="39">
          <cell r="F39">
            <v>16</v>
          </cell>
          <cell r="I39">
            <v>13</v>
          </cell>
          <cell r="P39">
            <v>12</v>
          </cell>
        </row>
        <row r="40">
          <cell r="F40">
            <v>5751</v>
          </cell>
          <cell r="I40">
            <v>6012</v>
          </cell>
          <cell r="P40">
            <v>4839</v>
          </cell>
        </row>
        <row r="41">
          <cell r="F41">
            <v>184</v>
          </cell>
          <cell r="I41">
            <v>213</v>
          </cell>
          <cell r="P41">
            <v>167</v>
          </cell>
        </row>
        <row r="42">
          <cell r="F42">
            <v>1021</v>
          </cell>
          <cell r="I42">
            <v>1067</v>
          </cell>
          <cell r="P42">
            <v>854</v>
          </cell>
        </row>
        <row r="43">
          <cell r="F43">
            <v>3</v>
          </cell>
          <cell r="I43">
            <v>0</v>
          </cell>
          <cell r="P43">
            <v>3</v>
          </cell>
        </row>
        <row r="44">
          <cell r="F44">
            <v>576</v>
          </cell>
          <cell r="I44">
            <v>541</v>
          </cell>
          <cell r="P44">
            <v>419</v>
          </cell>
        </row>
        <row r="45">
          <cell r="F45">
            <v>90</v>
          </cell>
          <cell r="I45">
            <v>86</v>
          </cell>
          <cell r="P45">
            <v>79</v>
          </cell>
        </row>
        <row r="46">
          <cell r="F46">
            <v>559</v>
          </cell>
          <cell r="I46">
            <v>541</v>
          </cell>
          <cell r="P46">
            <v>462</v>
          </cell>
        </row>
        <row r="47">
          <cell r="F47">
            <v>574</v>
          </cell>
          <cell r="I47">
            <v>568</v>
          </cell>
          <cell r="P47">
            <v>489</v>
          </cell>
        </row>
        <row r="48">
          <cell r="F48">
            <v>636</v>
          </cell>
          <cell r="I48">
            <v>650</v>
          </cell>
          <cell r="P48">
            <v>529</v>
          </cell>
        </row>
        <row r="49">
          <cell r="F49">
            <v>297</v>
          </cell>
          <cell r="I49">
            <v>277</v>
          </cell>
          <cell r="P49">
            <v>246</v>
          </cell>
        </row>
        <row r="50">
          <cell r="F50">
            <v>859</v>
          </cell>
          <cell r="I50">
            <v>890</v>
          </cell>
          <cell r="P50">
            <v>733</v>
          </cell>
        </row>
        <row r="51">
          <cell r="F51">
            <v>577</v>
          </cell>
          <cell r="I51">
            <v>536</v>
          </cell>
          <cell r="P51">
            <v>474</v>
          </cell>
        </row>
        <row r="52">
          <cell r="F52">
            <v>822</v>
          </cell>
          <cell r="I52">
            <v>799</v>
          </cell>
          <cell r="P52">
            <v>672</v>
          </cell>
        </row>
        <row r="53">
          <cell r="F53">
            <v>1168</v>
          </cell>
          <cell r="I53">
            <v>1213</v>
          </cell>
          <cell r="P53">
            <v>1005</v>
          </cell>
        </row>
        <row r="54">
          <cell r="F54">
            <v>21</v>
          </cell>
          <cell r="I54">
            <v>20</v>
          </cell>
          <cell r="P54">
            <v>22</v>
          </cell>
        </row>
        <row r="55">
          <cell r="F55">
            <v>474</v>
          </cell>
          <cell r="I55">
            <v>455</v>
          </cell>
          <cell r="P55">
            <v>365</v>
          </cell>
        </row>
        <row r="56">
          <cell r="F56">
            <v>342</v>
          </cell>
          <cell r="I56">
            <v>334</v>
          </cell>
          <cell r="P56">
            <v>291</v>
          </cell>
        </row>
        <row r="57">
          <cell r="F57">
            <v>598</v>
          </cell>
          <cell r="I57">
            <v>591</v>
          </cell>
          <cell r="P57">
            <v>536</v>
          </cell>
        </row>
        <row r="58">
          <cell r="F58">
            <v>1070</v>
          </cell>
          <cell r="I58">
            <v>1021</v>
          </cell>
          <cell r="P58">
            <v>901</v>
          </cell>
        </row>
        <row r="59">
          <cell r="F59">
            <v>775</v>
          </cell>
          <cell r="I59">
            <v>730</v>
          </cell>
          <cell r="P59">
            <v>605</v>
          </cell>
        </row>
        <row r="60">
          <cell r="F60">
            <v>520</v>
          </cell>
          <cell r="I60">
            <v>505</v>
          </cell>
          <cell r="P60">
            <v>421</v>
          </cell>
        </row>
        <row r="61">
          <cell r="F61">
            <v>78</v>
          </cell>
          <cell r="I61">
            <v>59</v>
          </cell>
          <cell r="P61">
            <v>72</v>
          </cell>
        </row>
        <row r="62">
          <cell r="F62">
            <v>2199</v>
          </cell>
          <cell r="I62">
            <v>1951</v>
          </cell>
          <cell r="P62">
            <v>2136</v>
          </cell>
        </row>
        <row r="63">
          <cell r="F63">
            <v>569</v>
          </cell>
          <cell r="I63">
            <v>429</v>
          </cell>
          <cell r="P63">
            <v>579</v>
          </cell>
        </row>
        <row r="64">
          <cell r="F64">
            <v>1132</v>
          </cell>
          <cell r="I64">
            <v>1149</v>
          </cell>
          <cell r="P64">
            <v>1153</v>
          </cell>
        </row>
        <row r="65">
          <cell r="F65">
            <v>1501</v>
          </cell>
          <cell r="I65">
            <v>1616</v>
          </cell>
          <cell r="P65">
            <v>1505</v>
          </cell>
        </row>
        <row r="66">
          <cell r="F66">
            <v>1515</v>
          </cell>
          <cell r="I66">
            <v>1591</v>
          </cell>
          <cell r="P66">
            <v>1714</v>
          </cell>
        </row>
        <row r="71">
          <cell r="F71">
            <v>1179</v>
          </cell>
          <cell r="I71">
            <v>1145</v>
          </cell>
          <cell r="P71">
            <v>978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view="pageBreakPreview" zoomScale="85" zoomScaleSheetLayoutView="85" zoomScalePageLayoutView="0" workbookViewId="0" topLeftCell="A1">
      <selection activeCell="Q18" sqref="Q18"/>
    </sheetView>
  </sheetViews>
  <sheetFormatPr defaultColWidth="9.00390625" defaultRowHeight="13.5"/>
  <cols>
    <col min="1" max="1" width="5.125" style="1" customWidth="1"/>
    <col min="2" max="2" width="14.625" style="1" customWidth="1"/>
    <col min="3" max="3" width="1.37890625" style="1" customWidth="1"/>
    <col min="4" max="4" width="11.875" style="1" customWidth="1"/>
    <col min="5" max="6" width="1.37890625" style="1" customWidth="1"/>
    <col min="7" max="7" width="11.875" style="1" customWidth="1"/>
    <col min="8" max="9" width="1.37890625" style="1" customWidth="1"/>
    <col min="10" max="10" width="11.875" style="1" customWidth="1"/>
    <col min="11" max="12" width="1.37890625" style="1" customWidth="1"/>
    <col min="13" max="13" width="11.875" style="1" customWidth="1"/>
    <col min="14" max="14" width="1.37890625" style="1" customWidth="1"/>
    <col min="15" max="27" width="6.625" style="1" customWidth="1"/>
    <col min="28" max="16384" width="9.00390625" style="1" customWidth="1"/>
  </cols>
  <sheetData>
    <row r="1" spans="1:27" ht="14.25" customHeight="1">
      <c r="A1" s="63" t="s">
        <v>76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3.5">
      <c r="A2" s="64"/>
      <c r="B2" s="64"/>
      <c r="C2" s="64"/>
      <c r="D2" s="64"/>
      <c r="E2" s="64"/>
      <c r="F2" s="64"/>
      <c r="G2" s="64"/>
      <c r="H2" s="6"/>
      <c r="I2" s="6"/>
      <c r="K2" s="68" t="s">
        <v>93</v>
      </c>
      <c r="L2" s="68"/>
      <c r="M2" s="68"/>
      <c r="N2" s="11"/>
      <c r="O2" s="69" t="s">
        <v>84</v>
      </c>
      <c r="P2" s="69"/>
      <c r="Q2" s="69"/>
      <c r="R2"/>
      <c r="S2"/>
      <c r="T2"/>
      <c r="U2"/>
      <c r="V2"/>
      <c r="W2"/>
      <c r="X2"/>
      <c r="Y2"/>
      <c r="Z2"/>
      <c r="AA2"/>
    </row>
    <row r="3" spans="1:27" ht="13.5">
      <c r="A3" s="31"/>
      <c r="B3" s="32"/>
      <c r="G3" s="19"/>
      <c r="O3" s="36"/>
      <c r="P3" s="70" t="s">
        <v>85</v>
      </c>
      <c r="Q3" s="61"/>
      <c r="R3" s="62"/>
      <c r="S3" s="60" t="s">
        <v>86</v>
      </c>
      <c r="T3" s="61"/>
      <c r="U3" s="62"/>
      <c r="V3" s="60" t="s">
        <v>87</v>
      </c>
      <c r="W3" s="61"/>
      <c r="X3" s="61"/>
      <c r="Y3" s="60" t="s">
        <v>88</v>
      </c>
      <c r="Z3" s="61"/>
      <c r="AA3" s="62"/>
    </row>
    <row r="4" spans="1:27" ht="13.5" customHeight="1">
      <c r="A4" s="47" t="s">
        <v>0</v>
      </c>
      <c r="B4" s="48"/>
      <c r="C4" s="8"/>
      <c r="D4" s="45" t="s">
        <v>2</v>
      </c>
      <c r="E4" s="12"/>
      <c r="F4" s="8"/>
      <c r="G4" s="65" t="s">
        <v>3</v>
      </c>
      <c r="H4" s="65"/>
      <c r="I4" s="65"/>
      <c r="J4" s="66"/>
      <c r="K4" s="66"/>
      <c r="L4" s="66"/>
      <c r="M4" s="67"/>
      <c r="N4" s="12"/>
      <c r="O4" s="37" t="s">
        <v>74</v>
      </c>
      <c r="P4" s="35" t="s">
        <v>8</v>
      </c>
      <c r="Q4" s="34" t="s">
        <v>4</v>
      </c>
      <c r="R4" s="36" t="s">
        <v>5</v>
      </c>
      <c r="S4" s="36" t="s">
        <v>8</v>
      </c>
      <c r="T4" s="36" t="s">
        <v>4</v>
      </c>
      <c r="U4" s="36" t="s">
        <v>5</v>
      </c>
      <c r="V4" s="36" t="s">
        <v>8</v>
      </c>
      <c r="W4" s="36" t="s">
        <v>4</v>
      </c>
      <c r="X4" s="5" t="s">
        <v>5</v>
      </c>
      <c r="Y4" s="36" t="s">
        <v>8</v>
      </c>
      <c r="Z4" s="3" t="s">
        <v>4</v>
      </c>
      <c r="AA4" s="35" t="s">
        <v>5</v>
      </c>
    </row>
    <row r="5" spans="1:27" ht="13.5">
      <c r="A5" s="49"/>
      <c r="B5" s="50"/>
      <c r="C5" s="9"/>
      <c r="D5" s="46"/>
      <c r="E5" s="13"/>
      <c r="F5" s="7"/>
      <c r="G5" s="15" t="s">
        <v>4</v>
      </c>
      <c r="H5" s="16"/>
      <c r="I5" s="7"/>
      <c r="J5" s="15" t="s">
        <v>5</v>
      </c>
      <c r="K5" s="16"/>
      <c r="L5" s="7"/>
      <c r="M5" s="15" t="s">
        <v>6</v>
      </c>
      <c r="N5" s="16"/>
      <c r="O5" s="38"/>
      <c r="P5" s="41">
        <v>248</v>
      </c>
      <c r="Q5" s="41">
        <v>225</v>
      </c>
      <c r="R5" s="41">
        <v>178</v>
      </c>
      <c r="S5" s="41">
        <v>0</v>
      </c>
      <c r="T5" s="41">
        <v>29</v>
      </c>
      <c r="U5" s="41">
        <v>27</v>
      </c>
      <c r="V5" s="41">
        <v>13</v>
      </c>
      <c r="W5" s="41">
        <v>2</v>
      </c>
      <c r="X5" s="42">
        <v>0</v>
      </c>
      <c r="Y5" s="41">
        <v>23</v>
      </c>
      <c r="Z5" s="57">
        <v>133</v>
      </c>
      <c r="AA5" s="57">
        <v>136</v>
      </c>
    </row>
    <row r="6" spans="1:27" ht="13.5" customHeight="1">
      <c r="A6" s="51" t="s">
        <v>1</v>
      </c>
      <c r="B6" s="52"/>
      <c r="C6" s="21" t="s">
        <v>94</v>
      </c>
      <c r="D6" s="71">
        <f>SUM('[1]２内訳'!B5+'[1]２内訳'!E5+'[1]２内訳'!H5+'[1]２内訳'!K5-'[1]２内訳'!B8-'[1]２内訳'!E8-'[1]２内訳'!H8-'[1]２内訳'!K8)</f>
        <v>5</v>
      </c>
      <c r="E6" s="22" t="s">
        <v>92</v>
      </c>
      <c r="F6" s="23" t="s">
        <v>95</v>
      </c>
      <c r="G6" s="72">
        <f>SUM('[1]２内訳'!C5-'[1]２内訳'!C8+'[1]２内訳'!F5-'[1]２内訳'!F8+'[1]２内訳'!I5-'[1]２内訳'!I8)</f>
        <v>-22</v>
      </c>
      <c r="H6" s="24" t="s">
        <v>96</v>
      </c>
      <c r="I6" s="25" t="s">
        <v>95</v>
      </c>
      <c r="J6" s="72">
        <f>SUM('[1]２内訳'!D5-'[1]２内訳'!D8+'[1]２内訳'!G5-'[1]２内訳'!G8+'[1]２内訳'!J5-'[1]２内訳'!J8)</f>
        <v>-52</v>
      </c>
      <c r="K6" s="24" t="s">
        <v>96</v>
      </c>
      <c r="L6" s="26" t="s">
        <v>97</v>
      </c>
      <c r="M6" s="73">
        <f>SUM(G6,J6)</f>
        <v>-74</v>
      </c>
      <c r="N6" s="22" t="s">
        <v>92</v>
      </c>
      <c r="O6" s="36"/>
      <c r="P6" s="70" t="s">
        <v>90</v>
      </c>
      <c r="Q6" s="61"/>
      <c r="R6" s="62"/>
      <c r="S6" s="60" t="s">
        <v>89</v>
      </c>
      <c r="T6" s="61"/>
      <c r="U6" s="62"/>
      <c r="V6" s="60" t="s">
        <v>87</v>
      </c>
      <c r="W6" s="61"/>
      <c r="X6" s="61"/>
      <c r="Y6" s="33"/>
      <c r="Z6" s="58"/>
      <c r="AA6" s="58"/>
    </row>
    <row r="7" spans="1:27" ht="13.5">
      <c r="A7" s="53"/>
      <c r="B7" s="54"/>
      <c r="C7" s="27"/>
      <c r="D7" s="74">
        <f>SUM(D25+D29+D36+D40+D42+D63+D67+D72)</f>
        <v>68055</v>
      </c>
      <c r="E7" s="75"/>
      <c r="F7" s="27"/>
      <c r="G7" s="74">
        <f>SUM(G25+G29+G36+G40+G42+G63+G67+G72)</f>
        <v>76567</v>
      </c>
      <c r="H7" s="75"/>
      <c r="I7" s="27"/>
      <c r="J7" s="74">
        <f>SUM(J25+J29+J36+J40+J42+J63+J67+J72)</f>
        <v>75679</v>
      </c>
      <c r="K7" s="75"/>
      <c r="L7" s="27"/>
      <c r="M7" s="74">
        <f>SUM(G7+J7)</f>
        <v>152246</v>
      </c>
      <c r="N7" s="75"/>
      <c r="O7" s="37" t="s">
        <v>75</v>
      </c>
      <c r="P7" s="35" t="s">
        <v>8</v>
      </c>
      <c r="Q7" s="34" t="s">
        <v>4</v>
      </c>
      <c r="R7" s="36" t="s">
        <v>5</v>
      </c>
      <c r="S7" s="36" t="s">
        <v>8</v>
      </c>
      <c r="T7" s="36" t="s">
        <v>4</v>
      </c>
      <c r="U7" s="36" t="s">
        <v>5</v>
      </c>
      <c r="V7" s="36" t="s">
        <v>8</v>
      </c>
      <c r="W7" s="36" t="s">
        <v>4</v>
      </c>
      <c r="X7" s="5" t="s">
        <v>5</v>
      </c>
      <c r="Y7" s="35" t="s">
        <v>8</v>
      </c>
      <c r="Z7" s="58"/>
      <c r="AA7" s="58"/>
    </row>
    <row r="8" spans="1:27" ht="13.5">
      <c r="A8" s="56"/>
      <c r="B8" s="18" t="s">
        <v>7</v>
      </c>
      <c r="C8" s="7"/>
      <c r="D8" s="17">
        <f>'[1]データ貼付け'!P7</f>
        <v>109</v>
      </c>
      <c r="E8" s="14"/>
      <c r="F8" s="7"/>
      <c r="G8" s="17">
        <f>'[1]データ貼付け'!F7</f>
        <v>143</v>
      </c>
      <c r="H8" s="14"/>
      <c r="I8" s="7"/>
      <c r="J8" s="17">
        <f>'[1]データ貼付け'!I7</f>
        <v>147</v>
      </c>
      <c r="K8" s="14"/>
      <c r="L8" s="7"/>
      <c r="M8" s="76">
        <f aca="true" t="shared" si="0" ref="M8:M72">SUM(G8+J8)</f>
        <v>290</v>
      </c>
      <c r="N8" s="14"/>
      <c r="O8" s="38"/>
      <c r="P8" s="41">
        <v>208</v>
      </c>
      <c r="Q8" s="39">
        <v>192</v>
      </c>
      <c r="R8" s="39">
        <v>198</v>
      </c>
      <c r="S8" s="41">
        <v>50</v>
      </c>
      <c r="T8" s="39">
        <v>86</v>
      </c>
      <c r="U8" s="39">
        <v>56</v>
      </c>
      <c r="V8" s="41">
        <v>12</v>
      </c>
      <c r="W8" s="39">
        <v>0</v>
      </c>
      <c r="X8" s="40">
        <v>3</v>
      </c>
      <c r="Y8" s="43">
        <v>9</v>
      </c>
      <c r="Z8" s="59"/>
      <c r="AA8" s="59"/>
    </row>
    <row r="9" spans="1:14" ht="11.25" customHeight="1">
      <c r="A9" s="44"/>
      <c r="B9" s="18" t="s">
        <v>9</v>
      </c>
      <c r="C9" s="7"/>
      <c r="D9" s="17">
        <f>'[1]データ貼付け'!P8</f>
        <v>1492</v>
      </c>
      <c r="E9" s="14"/>
      <c r="F9" s="7"/>
      <c r="G9" s="17">
        <f>'[1]データ貼付け'!F8</f>
        <v>1896</v>
      </c>
      <c r="H9" s="14"/>
      <c r="I9" s="7"/>
      <c r="J9" s="17">
        <f>'[1]データ貼付け'!I8</f>
        <v>1764</v>
      </c>
      <c r="K9" s="14"/>
      <c r="L9" s="7"/>
      <c r="M9" s="76">
        <f t="shared" si="0"/>
        <v>3660</v>
      </c>
      <c r="N9" s="14"/>
    </row>
    <row r="10" spans="1:14" ht="11.25" customHeight="1">
      <c r="A10" s="44"/>
      <c r="B10" s="18" t="s">
        <v>10</v>
      </c>
      <c r="C10" s="7"/>
      <c r="D10" s="17">
        <f>'[1]データ貼付け'!P9</f>
        <v>2366</v>
      </c>
      <c r="E10" s="14"/>
      <c r="F10" s="7"/>
      <c r="G10" s="17">
        <f>'[1]データ貼付け'!F9</f>
        <v>2840</v>
      </c>
      <c r="H10" s="14"/>
      <c r="I10" s="7"/>
      <c r="J10" s="17">
        <f>'[1]データ貼付け'!I9</f>
        <v>2857</v>
      </c>
      <c r="K10" s="14"/>
      <c r="L10" s="7"/>
      <c r="M10" s="76">
        <f t="shared" si="0"/>
        <v>5697</v>
      </c>
      <c r="N10" s="14"/>
    </row>
    <row r="11" spans="1:14" ht="11.25" customHeight="1">
      <c r="A11" s="44"/>
      <c r="B11" s="18" t="s">
        <v>11</v>
      </c>
      <c r="C11" s="7"/>
      <c r="D11" s="17">
        <f>'[1]データ貼付け'!P10</f>
        <v>1469</v>
      </c>
      <c r="E11" s="14"/>
      <c r="F11" s="7"/>
      <c r="G11" s="17">
        <f>'[1]データ貼付け'!F10</f>
        <v>1466</v>
      </c>
      <c r="H11" s="14"/>
      <c r="I11" s="7"/>
      <c r="J11" s="17">
        <f>'[1]データ貼付け'!I10</f>
        <v>1466</v>
      </c>
      <c r="K11" s="14"/>
      <c r="L11" s="7"/>
      <c r="M11" s="76">
        <f t="shared" si="0"/>
        <v>2932</v>
      </c>
      <c r="N11" s="14"/>
    </row>
    <row r="12" spans="1:14" ht="11.25" customHeight="1">
      <c r="A12" s="44" t="s">
        <v>24</v>
      </c>
      <c r="B12" s="18" t="s">
        <v>12</v>
      </c>
      <c r="C12" s="7"/>
      <c r="D12" s="17">
        <f>'[1]データ貼付け'!P11</f>
        <v>2018</v>
      </c>
      <c r="E12" s="14"/>
      <c r="F12" s="7"/>
      <c r="G12" s="17">
        <f>'[1]データ貼付け'!F11</f>
        <v>2082</v>
      </c>
      <c r="H12" s="14"/>
      <c r="I12" s="7"/>
      <c r="J12" s="17">
        <f>'[1]データ貼付け'!I11</f>
        <v>2119</v>
      </c>
      <c r="K12" s="14"/>
      <c r="L12" s="7"/>
      <c r="M12" s="76">
        <f t="shared" si="0"/>
        <v>4201</v>
      </c>
      <c r="N12" s="14"/>
    </row>
    <row r="13" spans="1:14" ht="11.25" customHeight="1">
      <c r="A13" s="44"/>
      <c r="B13" s="18" t="s">
        <v>13</v>
      </c>
      <c r="C13" s="7"/>
      <c r="D13" s="17">
        <f>'[1]データ貼付け'!P12</f>
        <v>1086</v>
      </c>
      <c r="E13" s="14"/>
      <c r="F13" s="7"/>
      <c r="G13" s="17">
        <f>'[1]データ貼付け'!F12</f>
        <v>1275</v>
      </c>
      <c r="H13" s="14"/>
      <c r="I13" s="7"/>
      <c r="J13" s="17">
        <f>'[1]データ貼付け'!I12</f>
        <v>1171</v>
      </c>
      <c r="K13" s="14"/>
      <c r="L13" s="7"/>
      <c r="M13" s="76">
        <f t="shared" si="0"/>
        <v>2446</v>
      </c>
      <c r="N13" s="14"/>
    </row>
    <row r="14" spans="1:14" ht="11.25" customHeight="1">
      <c r="A14" s="44"/>
      <c r="B14" s="18" t="s">
        <v>14</v>
      </c>
      <c r="C14" s="7"/>
      <c r="D14" s="17">
        <f>'[1]データ貼付け'!P13</f>
        <v>908</v>
      </c>
      <c r="E14" s="14"/>
      <c r="F14" s="7"/>
      <c r="G14" s="17">
        <f>'[1]データ貼付け'!F13</f>
        <v>1020</v>
      </c>
      <c r="H14" s="14"/>
      <c r="I14" s="7"/>
      <c r="J14" s="17">
        <f>'[1]データ貼付け'!I13</f>
        <v>973</v>
      </c>
      <c r="K14" s="14"/>
      <c r="L14" s="7"/>
      <c r="M14" s="76">
        <f t="shared" si="0"/>
        <v>1993</v>
      </c>
      <c r="N14" s="14"/>
    </row>
    <row r="15" spans="1:14" ht="11.25" customHeight="1">
      <c r="A15" s="44"/>
      <c r="B15" s="18" t="s">
        <v>77</v>
      </c>
      <c r="C15" s="7"/>
      <c r="D15" s="17">
        <f>'[1]データ貼付け'!P14</f>
        <v>2006</v>
      </c>
      <c r="E15" s="14"/>
      <c r="F15" s="7"/>
      <c r="G15" s="17">
        <f>'[1]データ貼付け'!F14</f>
        <v>2127</v>
      </c>
      <c r="H15" s="14"/>
      <c r="I15" s="7"/>
      <c r="J15" s="17">
        <f>'[1]データ貼付け'!I14</f>
        <v>2146</v>
      </c>
      <c r="K15" s="14"/>
      <c r="L15" s="7"/>
      <c r="M15" s="76">
        <f t="shared" si="0"/>
        <v>4273</v>
      </c>
      <c r="N15" s="14"/>
    </row>
    <row r="16" spans="1:14" ht="11.25" customHeight="1">
      <c r="A16" s="44" t="s">
        <v>25</v>
      </c>
      <c r="B16" s="18" t="s">
        <v>15</v>
      </c>
      <c r="C16" s="7"/>
      <c r="D16" s="17">
        <f>'[1]データ貼付け'!P15</f>
        <v>123</v>
      </c>
      <c r="E16" s="14"/>
      <c r="F16" s="7"/>
      <c r="G16" s="17">
        <f>'[1]データ貼付け'!F15</f>
        <v>155</v>
      </c>
      <c r="H16" s="14"/>
      <c r="I16" s="7"/>
      <c r="J16" s="17">
        <f>'[1]データ貼付け'!I15</f>
        <v>127</v>
      </c>
      <c r="K16" s="14"/>
      <c r="L16" s="7"/>
      <c r="M16" s="76">
        <f t="shared" si="0"/>
        <v>282</v>
      </c>
      <c r="N16" s="14"/>
    </row>
    <row r="17" spans="1:14" ht="11.25" customHeight="1">
      <c r="A17" s="44"/>
      <c r="B17" s="18" t="s">
        <v>16</v>
      </c>
      <c r="C17" s="7"/>
      <c r="D17" s="17">
        <f>'[1]データ貼付け'!P16</f>
        <v>1144</v>
      </c>
      <c r="E17" s="14"/>
      <c r="F17" s="7"/>
      <c r="G17" s="17">
        <f>'[1]データ貼付け'!F16</f>
        <v>1100</v>
      </c>
      <c r="H17" s="14"/>
      <c r="I17" s="7"/>
      <c r="J17" s="17">
        <f>'[1]データ貼付け'!I16</f>
        <v>343</v>
      </c>
      <c r="K17" s="14"/>
      <c r="L17" s="7"/>
      <c r="M17" s="76">
        <f t="shared" si="0"/>
        <v>1443</v>
      </c>
      <c r="N17" s="14"/>
    </row>
    <row r="18" spans="1:14" ht="11.25" customHeight="1">
      <c r="A18" s="44"/>
      <c r="B18" s="18" t="s">
        <v>17</v>
      </c>
      <c r="C18" s="7"/>
      <c r="D18" s="17">
        <f>'[1]データ貼付け'!P17</f>
        <v>1521</v>
      </c>
      <c r="E18" s="14"/>
      <c r="F18" s="7"/>
      <c r="G18" s="17">
        <f>'[1]データ貼付け'!F17</f>
        <v>1591</v>
      </c>
      <c r="H18" s="14"/>
      <c r="I18" s="7"/>
      <c r="J18" s="17">
        <f>'[1]データ貼付け'!I17</f>
        <v>1521</v>
      </c>
      <c r="K18" s="14"/>
      <c r="L18" s="7"/>
      <c r="M18" s="76">
        <f t="shared" si="0"/>
        <v>3112</v>
      </c>
      <c r="N18" s="14"/>
    </row>
    <row r="19" spans="1:14" ht="11.25" customHeight="1">
      <c r="A19" s="44"/>
      <c r="B19" s="18" t="s">
        <v>18</v>
      </c>
      <c r="C19" s="7"/>
      <c r="D19" s="17">
        <f>'[1]データ貼付け'!P18</f>
        <v>791</v>
      </c>
      <c r="E19" s="14"/>
      <c r="F19" s="7"/>
      <c r="G19" s="17">
        <f>'[1]データ貼付け'!F18</f>
        <v>882</v>
      </c>
      <c r="H19" s="14"/>
      <c r="I19" s="7" t="s">
        <v>91</v>
      </c>
      <c r="J19" s="17">
        <f>'[1]データ貼付け'!I18</f>
        <v>955</v>
      </c>
      <c r="K19" s="14"/>
      <c r="L19" s="7"/>
      <c r="M19" s="76">
        <f t="shared" si="0"/>
        <v>1837</v>
      </c>
      <c r="N19" s="14"/>
    </row>
    <row r="20" spans="1:14" ht="11.25" customHeight="1">
      <c r="A20" s="44" t="s">
        <v>26</v>
      </c>
      <c r="B20" s="18" t="s">
        <v>19</v>
      </c>
      <c r="C20" s="7"/>
      <c r="D20" s="17">
        <f>'[1]データ貼付け'!P19</f>
        <v>768</v>
      </c>
      <c r="E20" s="14"/>
      <c r="F20" s="7"/>
      <c r="G20" s="17">
        <f>'[1]データ貼付け'!F19</f>
        <v>1015</v>
      </c>
      <c r="H20" s="14"/>
      <c r="I20" s="7"/>
      <c r="J20" s="17">
        <f>'[1]データ貼付け'!I19</f>
        <v>1018</v>
      </c>
      <c r="K20" s="14"/>
      <c r="L20" s="7"/>
      <c r="M20" s="76">
        <f t="shared" si="0"/>
        <v>2033</v>
      </c>
      <c r="N20" s="14"/>
    </row>
    <row r="21" spans="1:14" ht="11.25">
      <c r="A21" s="44"/>
      <c r="B21" s="18" t="s">
        <v>20</v>
      </c>
      <c r="C21" s="7"/>
      <c r="D21" s="17">
        <f>'[1]データ貼付け'!P20</f>
        <v>806</v>
      </c>
      <c r="E21" s="14"/>
      <c r="F21" s="7"/>
      <c r="G21" s="17">
        <f>'[1]データ貼付け'!F20</f>
        <v>868</v>
      </c>
      <c r="H21" s="14"/>
      <c r="I21" s="7"/>
      <c r="J21" s="17">
        <f>'[1]データ貼付け'!I20</f>
        <v>939</v>
      </c>
      <c r="K21" s="14"/>
      <c r="L21" s="7"/>
      <c r="M21" s="76">
        <f t="shared" si="0"/>
        <v>1807</v>
      </c>
      <c r="N21" s="14"/>
    </row>
    <row r="22" spans="1:14" ht="11.25">
      <c r="A22" s="44"/>
      <c r="B22" s="18" t="s">
        <v>21</v>
      </c>
      <c r="C22" s="7"/>
      <c r="D22" s="17">
        <f>'[1]データ貼付け'!P21</f>
        <v>712</v>
      </c>
      <c r="E22" s="14"/>
      <c r="F22" s="7"/>
      <c r="G22" s="17">
        <f>'[1]データ貼付け'!F21</f>
        <v>758</v>
      </c>
      <c r="H22" s="14"/>
      <c r="I22" s="7"/>
      <c r="J22" s="17">
        <f>'[1]データ貼付け'!I21</f>
        <v>874</v>
      </c>
      <c r="K22" s="14"/>
      <c r="L22" s="7"/>
      <c r="M22" s="76">
        <f t="shared" si="0"/>
        <v>1632</v>
      </c>
      <c r="N22" s="14"/>
    </row>
    <row r="23" spans="1:16" ht="11.25">
      <c r="A23" s="44"/>
      <c r="B23" s="18" t="s">
        <v>22</v>
      </c>
      <c r="C23" s="7"/>
      <c r="D23" s="17">
        <f>'[1]データ貼付け'!P22</f>
        <v>2196</v>
      </c>
      <c r="E23" s="14"/>
      <c r="F23" s="7"/>
      <c r="G23" s="17">
        <f>'[1]データ貼付け'!F22</f>
        <v>2133</v>
      </c>
      <c r="H23" s="14"/>
      <c r="I23" s="7"/>
      <c r="J23" s="17">
        <f>'[1]データ貼付け'!I22</f>
        <v>2138</v>
      </c>
      <c r="K23" s="14"/>
      <c r="L23" s="7"/>
      <c r="M23" s="76">
        <f t="shared" si="0"/>
        <v>4271</v>
      </c>
      <c r="N23" s="14"/>
      <c r="P23" s="2"/>
    </row>
    <row r="24" spans="1:14" ht="11.25">
      <c r="A24" s="44"/>
      <c r="B24" s="18" t="s">
        <v>23</v>
      </c>
      <c r="C24" s="7"/>
      <c r="D24" s="17">
        <f>'[1]データ貼付け'!P23</f>
        <v>1832</v>
      </c>
      <c r="E24" s="14"/>
      <c r="F24" s="7"/>
      <c r="G24" s="17">
        <f>'[1]データ貼付け'!F23</f>
        <v>2100</v>
      </c>
      <c r="H24" s="14"/>
      <c r="I24" s="7"/>
      <c r="J24" s="17">
        <f>'[1]データ貼付け'!I23</f>
        <v>2068</v>
      </c>
      <c r="K24" s="14"/>
      <c r="L24" s="7"/>
      <c r="M24" s="76">
        <f t="shared" si="0"/>
        <v>4168</v>
      </c>
      <c r="N24" s="14"/>
    </row>
    <row r="25" spans="1:14" ht="11.25">
      <c r="A25" s="55"/>
      <c r="B25" s="28" t="s">
        <v>6</v>
      </c>
      <c r="C25" s="29"/>
      <c r="D25" s="77">
        <f>SUM(D8:D24)</f>
        <v>21347</v>
      </c>
      <c r="E25" s="30"/>
      <c r="F25" s="29"/>
      <c r="G25" s="77">
        <f>SUM(G8:G24)</f>
        <v>23451</v>
      </c>
      <c r="H25" s="30"/>
      <c r="I25" s="29"/>
      <c r="J25" s="77">
        <f>SUM(J8:J24)</f>
        <v>22626</v>
      </c>
      <c r="K25" s="30"/>
      <c r="L25" s="29"/>
      <c r="M25" s="77">
        <f t="shared" si="0"/>
        <v>46077</v>
      </c>
      <c r="N25" s="30"/>
    </row>
    <row r="26" spans="1:14" ht="11.25" customHeight="1">
      <c r="A26" s="56" t="s">
        <v>83</v>
      </c>
      <c r="B26" s="18" t="s">
        <v>27</v>
      </c>
      <c r="C26" s="7"/>
      <c r="D26" s="17">
        <f>'[1]データ貼付け'!P24</f>
        <v>5125</v>
      </c>
      <c r="E26" s="14"/>
      <c r="F26" s="7"/>
      <c r="G26" s="17">
        <f>'[1]データ貼付け'!F24</f>
        <v>5938</v>
      </c>
      <c r="H26" s="14"/>
      <c r="I26" s="7"/>
      <c r="J26" s="17">
        <f>'[1]データ貼付け'!I24</f>
        <v>6055</v>
      </c>
      <c r="K26" s="14"/>
      <c r="L26" s="7"/>
      <c r="M26" s="76">
        <f t="shared" si="0"/>
        <v>11993</v>
      </c>
      <c r="N26" s="20"/>
    </row>
    <row r="27" spans="1:14" ht="11.25">
      <c r="A27" s="44"/>
      <c r="B27" s="18" t="s">
        <v>28</v>
      </c>
      <c r="C27" s="7"/>
      <c r="D27" s="17">
        <f>'[1]データ貼付け'!P25</f>
        <v>3720</v>
      </c>
      <c r="E27" s="14"/>
      <c r="F27" s="7"/>
      <c r="G27" s="17">
        <f>'[1]データ貼付け'!F25</f>
        <v>3893</v>
      </c>
      <c r="H27" s="14"/>
      <c r="I27" s="7"/>
      <c r="J27" s="17">
        <f>'[1]データ貼付け'!I25</f>
        <v>4092</v>
      </c>
      <c r="K27" s="14"/>
      <c r="L27" s="7"/>
      <c r="M27" s="76">
        <f t="shared" si="0"/>
        <v>7985</v>
      </c>
      <c r="N27" s="14"/>
    </row>
    <row r="28" spans="1:14" ht="11.25">
      <c r="A28" s="44" t="s">
        <v>82</v>
      </c>
      <c r="B28" s="18" t="s">
        <v>29</v>
      </c>
      <c r="C28" s="7"/>
      <c r="D28" s="17">
        <f>'[1]データ貼付け'!P26</f>
        <v>6462</v>
      </c>
      <c r="E28" s="14"/>
      <c r="F28" s="7"/>
      <c r="G28" s="17">
        <f>'[1]データ貼付け'!F26</f>
        <v>7466</v>
      </c>
      <c r="H28" s="14"/>
      <c r="I28" s="7"/>
      <c r="J28" s="17">
        <f>'[1]データ貼付け'!I26</f>
        <v>7670</v>
      </c>
      <c r="K28" s="14"/>
      <c r="L28" s="7"/>
      <c r="M28" s="76">
        <f t="shared" si="0"/>
        <v>15136</v>
      </c>
      <c r="N28" s="14"/>
    </row>
    <row r="29" spans="1:14" ht="11.25">
      <c r="A29" s="55"/>
      <c r="B29" s="28" t="s">
        <v>6</v>
      </c>
      <c r="C29" s="29"/>
      <c r="D29" s="77">
        <f>SUM(D26:D28)</f>
        <v>15307</v>
      </c>
      <c r="E29" s="30"/>
      <c r="F29" s="29"/>
      <c r="G29" s="77">
        <f>SUM(G26:G28)</f>
        <v>17297</v>
      </c>
      <c r="H29" s="30"/>
      <c r="I29" s="29"/>
      <c r="J29" s="77">
        <f>SUM(J26:J28)</f>
        <v>17817</v>
      </c>
      <c r="K29" s="30"/>
      <c r="L29" s="29"/>
      <c r="M29" s="77">
        <f t="shared" si="0"/>
        <v>35114</v>
      </c>
      <c r="N29" s="30"/>
    </row>
    <row r="30" spans="1:14" ht="11.25">
      <c r="A30" s="8"/>
      <c r="B30" s="18" t="s">
        <v>32</v>
      </c>
      <c r="C30" s="7"/>
      <c r="D30" s="17">
        <f>'[1]データ貼付け'!P27</f>
        <v>1141</v>
      </c>
      <c r="E30" s="14"/>
      <c r="F30" s="7"/>
      <c r="G30" s="17">
        <f>'[1]データ貼付け'!F27</f>
        <v>1538</v>
      </c>
      <c r="H30" s="14"/>
      <c r="I30" s="7"/>
      <c r="J30" s="17">
        <f>'[1]データ貼付け'!I27</f>
        <v>1513</v>
      </c>
      <c r="K30" s="14"/>
      <c r="L30" s="7"/>
      <c r="M30" s="76">
        <f t="shared" si="0"/>
        <v>3051</v>
      </c>
      <c r="N30" s="14"/>
    </row>
    <row r="31" spans="1:14" ht="11.25">
      <c r="A31" s="10" t="s">
        <v>30</v>
      </c>
      <c r="B31" s="18" t="s">
        <v>33</v>
      </c>
      <c r="C31" s="7"/>
      <c r="D31" s="17">
        <f>'[1]データ貼付け'!P28</f>
        <v>352</v>
      </c>
      <c r="E31" s="14"/>
      <c r="F31" s="7"/>
      <c r="G31" s="17">
        <f>'[1]データ貼付け'!F28</f>
        <v>379</v>
      </c>
      <c r="H31" s="14"/>
      <c r="I31" s="7"/>
      <c r="J31" s="17">
        <f>'[1]データ貼付け'!I28</f>
        <v>391</v>
      </c>
      <c r="K31" s="14"/>
      <c r="L31" s="7"/>
      <c r="M31" s="76">
        <f t="shared" si="0"/>
        <v>770</v>
      </c>
      <c r="N31" s="14"/>
    </row>
    <row r="32" spans="1:14" ht="11.25">
      <c r="A32" s="10"/>
      <c r="B32" s="18" t="s">
        <v>34</v>
      </c>
      <c r="C32" s="7"/>
      <c r="D32" s="17">
        <f>'[1]データ貼付け'!P29</f>
        <v>148</v>
      </c>
      <c r="E32" s="14"/>
      <c r="F32" s="7"/>
      <c r="G32" s="17">
        <f>'[1]データ貼付け'!F29</f>
        <v>187</v>
      </c>
      <c r="H32" s="14"/>
      <c r="I32" s="7"/>
      <c r="J32" s="17">
        <f>'[1]データ貼付け'!I29</f>
        <v>193</v>
      </c>
      <c r="K32" s="14"/>
      <c r="L32" s="7"/>
      <c r="M32" s="76">
        <f t="shared" si="0"/>
        <v>380</v>
      </c>
      <c r="N32" s="14"/>
    </row>
    <row r="33" spans="1:14" ht="11.25">
      <c r="A33" s="10"/>
      <c r="B33" s="18" t="s">
        <v>35</v>
      </c>
      <c r="C33" s="7"/>
      <c r="D33" s="17">
        <f>'[1]データ貼付け'!P30</f>
        <v>1801</v>
      </c>
      <c r="E33" s="14"/>
      <c r="F33" s="7"/>
      <c r="G33" s="17">
        <f>'[1]データ貼付け'!F30</f>
        <v>1936</v>
      </c>
      <c r="H33" s="14"/>
      <c r="I33" s="7"/>
      <c r="J33" s="17">
        <f>'[1]データ貼付け'!I30</f>
        <v>1941</v>
      </c>
      <c r="K33" s="14"/>
      <c r="L33" s="7"/>
      <c r="M33" s="76">
        <f t="shared" si="0"/>
        <v>3877</v>
      </c>
      <c r="N33" s="14"/>
    </row>
    <row r="34" spans="1:14" ht="11.25">
      <c r="A34" s="10"/>
      <c r="B34" s="18" t="s">
        <v>36</v>
      </c>
      <c r="C34" s="7"/>
      <c r="D34" s="17">
        <f>'[1]データ貼付け'!P31</f>
        <v>318</v>
      </c>
      <c r="E34" s="14"/>
      <c r="F34" s="7"/>
      <c r="G34" s="17">
        <f>'[1]データ貼付け'!F31</f>
        <v>376</v>
      </c>
      <c r="H34" s="14"/>
      <c r="I34" s="7"/>
      <c r="J34" s="17">
        <f>'[1]データ貼付け'!I31</f>
        <v>374</v>
      </c>
      <c r="K34" s="14"/>
      <c r="L34" s="7"/>
      <c r="M34" s="76">
        <f t="shared" si="0"/>
        <v>750</v>
      </c>
      <c r="N34" s="14"/>
    </row>
    <row r="35" spans="1:14" ht="11.25">
      <c r="A35" s="10" t="s">
        <v>31</v>
      </c>
      <c r="B35" s="18" t="s">
        <v>37</v>
      </c>
      <c r="C35" s="7"/>
      <c r="D35" s="17">
        <f>'[1]データ貼付け'!P32</f>
        <v>2825</v>
      </c>
      <c r="E35" s="14"/>
      <c r="F35" s="7"/>
      <c r="G35" s="17">
        <f>'[1]データ貼付け'!F32</f>
        <v>3125</v>
      </c>
      <c r="H35" s="14"/>
      <c r="I35" s="7"/>
      <c r="J35" s="17">
        <f>'[1]データ貼付け'!I32</f>
        <v>2807</v>
      </c>
      <c r="K35" s="14"/>
      <c r="L35" s="7"/>
      <c r="M35" s="76">
        <f t="shared" si="0"/>
        <v>5932</v>
      </c>
      <c r="N35" s="14"/>
    </row>
    <row r="36" spans="1:14" ht="11.25">
      <c r="A36" s="9"/>
      <c r="B36" s="28" t="s">
        <v>6</v>
      </c>
      <c r="C36" s="29"/>
      <c r="D36" s="77">
        <f>SUM(D30:D35)</f>
        <v>6585</v>
      </c>
      <c r="E36" s="30"/>
      <c r="F36" s="29"/>
      <c r="G36" s="77">
        <f>SUM(G30:G35)</f>
        <v>7541</v>
      </c>
      <c r="H36" s="30"/>
      <c r="I36" s="29"/>
      <c r="J36" s="77">
        <f>SUM(J30:J35)</f>
        <v>7219</v>
      </c>
      <c r="K36" s="30"/>
      <c r="L36" s="29"/>
      <c r="M36" s="77">
        <f t="shared" si="0"/>
        <v>14760</v>
      </c>
      <c r="N36" s="30"/>
    </row>
    <row r="37" spans="1:14" ht="11.25" customHeight="1">
      <c r="A37" s="56" t="s">
        <v>38</v>
      </c>
      <c r="B37" s="18" t="s">
        <v>40</v>
      </c>
      <c r="C37" s="7"/>
      <c r="D37" s="17">
        <f>'[1]データ貼付け'!P33</f>
        <v>1189</v>
      </c>
      <c r="E37" s="14"/>
      <c r="F37" s="7"/>
      <c r="G37" s="17">
        <f>'[1]データ貼付け'!F33</f>
        <v>1434</v>
      </c>
      <c r="H37" s="14"/>
      <c r="I37" s="7"/>
      <c r="J37" s="17">
        <f>'[1]データ貼付け'!I33</f>
        <v>1309</v>
      </c>
      <c r="K37" s="14"/>
      <c r="L37" s="7"/>
      <c r="M37" s="76">
        <f t="shared" si="0"/>
        <v>2743</v>
      </c>
      <c r="N37" s="14"/>
    </row>
    <row r="38" spans="1:14" ht="11.25">
      <c r="A38" s="44"/>
      <c r="B38" s="18" t="s">
        <v>41</v>
      </c>
      <c r="C38" s="7"/>
      <c r="D38" s="17">
        <f>'[1]データ貼付け'!P34</f>
        <v>1366</v>
      </c>
      <c r="E38" s="14"/>
      <c r="F38" s="7"/>
      <c r="G38" s="17">
        <f>'[1]データ貼付け'!F34</f>
        <v>1738</v>
      </c>
      <c r="H38" s="14"/>
      <c r="I38" s="7"/>
      <c r="J38" s="17">
        <f>'[1]データ貼付け'!I34</f>
        <v>1706</v>
      </c>
      <c r="K38" s="14"/>
      <c r="L38" s="7"/>
      <c r="M38" s="76">
        <f t="shared" si="0"/>
        <v>3444</v>
      </c>
      <c r="N38" s="14"/>
    </row>
    <row r="39" spans="1:14" ht="11.25">
      <c r="A39" s="44" t="s">
        <v>39</v>
      </c>
      <c r="B39" s="18" t="s">
        <v>42</v>
      </c>
      <c r="C39" s="7"/>
      <c r="D39" s="17">
        <f>'[1]データ貼付け'!P39</f>
        <v>12</v>
      </c>
      <c r="E39" s="14"/>
      <c r="F39" s="7"/>
      <c r="G39" s="17">
        <f>'[1]データ貼付け'!F39</f>
        <v>16</v>
      </c>
      <c r="H39" s="14"/>
      <c r="I39" s="7"/>
      <c r="J39" s="17">
        <f>'[1]データ貼付け'!I39</f>
        <v>13</v>
      </c>
      <c r="K39" s="14"/>
      <c r="L39" s="7"/>
      <c r="M39" s="76">
        <f t="shared" si="0"/>
        <v>29</v>
      </c>
      <c r="N39" s="14"/>
    </row>
    <row r="40" spans="1:14" ht="11.25">
      <c r="A40" s="55"/>
      <c r="B40" s="28" t="s">
        <v>6</v>
      </c>
      <c r="C40" s="29"/>
      <c r="D40" s="77">
        <f>SUM(D37:D39)</f>
        <v>2567</v>
      </c>
      <c r="E40" s="30"/>
      <c r="F40" s="29"/>
      <c r="G40" s="77">
        <f>SUM(G37:G39)</f>
        <v>3188</v>
      </c>
      <c r="H40" s="30"/>
      <c r="I40" s="29"/>
      <c r="J40" s="77">
        <f>SUM(J37:J39)</f>
        <v>3028</v>
      </c>
      <c r="K40" s="30"/>
      <c r="L40" s="29"/>
      <c r="M40" s="77">
        <f t="shared" si="0"/>
        <v>6216</v>
      </c>
      <c r="N40" s="30"/>
    </row>
    <row r="41" spans="1:14" ht="11.25">
      <c r="A41" s="8" t="s">
        <v>43</v>
      </c>
      <c r="B41" s="18" t="s">
        <v>81</v>
      </c>
      <c r="C41" s="7"/>
      <c r="D41" s="17">
        <f>'[1]データ貼付け'!P40</f>
        <v>4839</v>
      </c>
      <c r="E41" s="14"/>
      <c r="F41" s="7"/>
      <c r="G41" s="17">
        <f>'[1]データ貼付け'!F40</f>
        <v>5751</v>
      </c>
      <c r="H41" s="14"/>
      <c r="I41" s="7"/>
      <c r="J41" s="17">
        <f>'[1]データ貼付け'!I40</f>
        <v>6012</v>
      </c>
      <c r="K41" s="14"/>
      <c r="L41" s="7"/>
      <c r="M41" s="76">
        <f t="shared" si="0"/>
        <v>11763</v>
      </c>
      <c r="N41" s="14"/>
    </row>
    <row r="42" spans="1:14" ht="11.25">
      <c r="A42" s="9" t="s">
        <v>44</v>
      </c>
      <c r="B42" s="28" t="s">
        <v>6</v>
      </c>
      <c r="C42" s="29"/>
      <c r="D42" s="77">
        <f>SUM(D41)</f>
        <v>4839</v>
      </c>
      <c r="E42" s="30"/>
      <c r="F42" s="77"/>
      <c r="G42" s="77">
        <f>SUM(G41)</f>
        <v>5751</v>
      </c>
      <c r="H42" s="30"/>
      <c r="I42" s="29"/>
      <c r="J42" s="77">
        <f>SUM(J41)</f>
        <v>6012</v>
      </c>
      <c r="K42" s="30"/>
      <c r="L42" s="29"/>
      <c r="M42" s="77">
        <f t="shared" si="0"/>
        <v>11763</v>
      </c>
      <c r="N42" s="30"/>
    </row>
    <row r="43" spans="1:14" ht="11.25">
      <c r="A43" s="8"/>
      <c r="B43" s="18" t="s">
        <v>45</v>
      </c>
      <c r="C43" s="7"/>
      <c r="D43" s="17">
        <f>'[1]データ貼付け'!P41</f>
        <v>167</v>
      </c>
      <c r="E43" s="14"/>
      <c r="F43" s="7"/>
      <c r="G43" s="17">
        <f>'[1]データ貼付け'!F41</f>
        <v>184</v>
      </c>
      <c r="H43" s="14"/>
      <c r="I43" s="7"/>
      <c r="J43" s="17">
        <f>'[1]データ貼付け'!I41</f>
        <v>213</v>
      </c>
      <c r="K43" s="14"/>
      <c r="L43" s="7"/>
      <c r="M43" s="76">
        <f t="shared" si="0"/>
        <v>397</v>
      </c>
      <c r="N43" s="14"/>
    </row>
    <row r="44" spans="1:14" ht="11.25">
      <c r="A44" s="10"/>
      <c r="B44" s="18" t="s">
        <v>78</v>
      </c>
      <c r="C44" s="7"/>
      <c r="D44" s="17">
        <f>'[1]データ貼付け'!P42</f>
        <v>854</v>
      </c>
      <c r="E44" s="14"/>
      <c r="F44" s="7"/>
      <c r="G44" s="17">
        <f>'[1]データ貼付け'!F42</f>
        <v>1021</v>
      </c>
      <c r="H44" s="14"/>
      <c r="I44" s="7"/>
      <c r="J44" s="17">
        <f>'[1]データ貼付け'!I42</f>
        <v>1067</v>
      </c>
      <c r="K44" s="14"/>
      <c r="L44" s="7"/>
      <c r="M44" s="76">
        <f t="shared" si="0"/>
        <v>2088</v>
      </c>
      <c r="N44" s="14"/>
    </row>
    <row r="45" spans="1:14" ht="11.25">
      <c r="A45" s="10"/>
      <c r="B45" s="18" t="s">
        <v>79</v>
      </c>
      <c r="C45" s="7"/>
      <c r="D45" s="17">
        <f>'[1]データ貼付け'!P43</f>
        <v>3</v>
      </c>
      <c r="E45" s="14"/>
      <c r="F45" s="7"/>
      <c r="G45" s="17">
        <f>'[1]データ貼付け'!F43</f>
        <v>3</v>
      </c>
      <c r="H45" s="14"/>
      <c r="I45" s="7"/>
      <c r="J45" s="17">
        <f>'[1]データ貼付け'!I43</f>
        <v>0</v>
      </c>
      <c r="K45" s="14"/>
      <c r="L45" s="7"/>
      <c r="M45" s="76">
        <f t="shared" si="0"/>
        <v>3</v>
      </c>
      <c r="N45" s="14"/>
    </row>
    <row r="46" spans="1:14" ht="11.25">
      <c r="A46" s="10"/>
      <c r="B46" s="18" t="s">
        <v>80</v>
      </c>
      <c r="C46" s="7"/>
      <c r="D46" s="17">
        <f>'[1]データ貼付け'!P44</f>
        <v>419</v>
      </c>
      <c r="E46" s="14"/>
      <c r="F46" s="7"/>
      <c r="G46" s="17">
        <f>'[1]データ貼付け'!F44</f>
        <v>576</v>
      </c>
      <c r="H46" s="14"/>
      <c r="I46" s="7"/>
      <c r="J46" s="17">
        <f>'[1]データ貼付け'!I44</f>
        <v>541</v>
      </c>
      <c r="K46" s="14"/>
      <c r="L46" s="7"/>
      <c r="M46" s="76">
        <f t="shared" si="0"/>
        <v>1117</v>
      </c>
      <c r="N46" s="14"/>
    </row>
    <row r="47" spans="1:14" ht="11.25">
      <c r="A47" s="10"/>
      <c r="B47" s="18" t="s">
        <v>46</v>
      </c>
      <c r="C47" s="7"/>
      <c r="D47" s="17">
        <f>'[1]データ貼付け'!P45</f>
        <v>79</v>
      </c>
      <c r="E47" s="14"/>
      <c r="F47" s="7"/>
      <c r="G47" s="17">
        <f>'[1]データ貼付け'!F45</f>
        <v>90</v>
      </c>
      <c r="H47" s="14"/>
      <c r="I47" s="7"/>
      <c r="J47" s="17">
        <f>'[1]データ貼付け'!I45</f>
        <v>86</v>
      </c>
      <c r="K47" s="14"/>
      <c r="L47" s="7"/>
      <c r="M47" s="76">
        <f t="shared" si="0"/>
        <v>176</v>
      </c>
      <c r="N47" s="14"/>
    </row>
    <row r="48" spans="1:14" ht="11.25">
      <c r="A48" s="10"/>
      <c r="B48" s="18" t="s">
        <v>47</v>
      </c>
      <c r="C48" s="7"/>
      <c r="D48" s="17">
        <f>'[1]データ貼付け'!P46</f>
        <v>462</v>
      </c>
      <c r="E48" s="14"/>
      <c r="F48" s="7"/>
      <c r="G48" s="17">
        <f>'[1]データ貼付け'!F46</f>
        <v>559</v>
      </c>
      <c r="H48" s="14"/>
      <c r="I48" s="7"/>
      <c r="J48" s="17">
        <f>'[1]データ貼付け'!I46</f>
        <v>541</v>
      </c>
      <c r="K48" s="14"/>
      <c r="L48" s="7"/>
      <c r="M48" s="76">
        <f t="shared" si="0"/>
        <v>1100</v>
      </c>
      <c r="N48" s="14"/>
    </row>
    <row r="49" spans="1:14" ht="11.25">
      <c r="A49" s="10"/>
      <c r="B49" s="18" t="s">
        <v>48</v>
      </c>
      <c r="C49" s="7"/>
      <c r="D49" s="17">
        <f>'[1]データ貼付け'!P47</f>
        <v>489</v>
      </c>
      <c r="E49" s="14"/>
      <c r="F49" s="7"/>
      <c r="G49" s="17">
        <f>'[1]データ貼付け'!F47</f>
        <v>574</v>
      </c>
      <c r="H49" s="14"/>
      <c r="I49" s="7"/>
      <c r="J49" s="17">
        <f>'[1]データ貼付け'!I47</f>
        <v>568</v>
      </c>
      <c r="K49" s="14"/>
      <c r="L49" s="7"/>
      <c r="M49" s="76">
        <f t="shared" si="0"/>
        <v>1142</v>
      </c>
      <c r="N49" s="14"/>
    </row>
    <row r="50" spans="1:14" ht="11.25">
      <c r="A50" s="10" t="s">
        <v>62</v>
      </c>
      <c r="B50" s="18" t="s">
        <v>49</v>
      </c>
      <c r="C50" s="7"/>
      <c r="D50" s="17">
        <f>'[1]データ貼付け'!P48</f>
        <v>529</v>
      </c>
      <c r="E50" s="14"/>
      <c r="F50" s="7"/>
      <c r="G50" s="17">
        <f>'[1]データ貼付け'!F48</f>
        <v>636</v>
      </c>
      <c r="H50" s="14"/>
      <c r="I50" s="7"/>
      <c r="J50" s="17">
        <f>'[1]データ貼付け'!I48</f>
        <v>650</v>
      </c>
      <c r="K50" s="14"/>
      <c r="L50" s="7"/>
      <c r="M50" s="76">
        <f t="shared" si="0"/>
        <v>1286</v>
      </c>
      <c r="N50" s="14"/>
    </row>
    <row r="51" spans="1:14" ht="11.25">
      <c r="A51" s="10"/>
      <c r="B51" s="18" t="s">
        <v>50</v>
      </c>
      <c r="C51" s="7"/>
      <c r="D51" s="17">
        <f>'[1]データ貼付け'!P49</f>
        <v>246</v>
      </c>
      <c r="E51" s="14"/>
      <c r="F51" s="7"/>
      <c r="G51" s="17">
        <f>'[1]データ貼付け'!F49</f>
        <v>297</v>
      </c>
      <c r="H51" s="14"/>
      <c r="I51" s="7"/>
      <c r="J51" s="17">
        <f>'[1]データ貼付け'!I49</f>
        <v>277</v>
      </c>
      <c r="K51" s="14"/>
      <c r="L51" s="7"/>
      <c r="M51" s="76">
        <f t="shared" si="0"/>
        <v>574</v>
      </c>
      <c r="N51" s="14"/>
    </row>
    <row r="52" spans="1:14" ht="11.25">
      <c r="A52" s="10"/>
      <c r="B52" s="18" t="s">
        <v>51</v>
      </c>
      <c r="C52" s="7"/>
      <c r="D52" s="17">
        <f>'[1]データ貼付け'!P50</f>
        <v>733</v>
      </c>
      <c r="E52" s="14"/>
      <c r="F52" s="7"/>
      <c r="G52" s="17">
        <f>'[1]データ貼付け'!F50</f>
        <v>859</v>
      </c>
      <c r="H52" s="14"/>
      <c r="I52" s="7"/>
      <c r="J52" s="17">
        <f>'[1]データ貼付け'!I50</f>
        <v>890</v>
      </c>
      <c r="K52" s="14"/>
      <c r="L52" s="7"/>
      <c r="M52" s="76">
        <f t="shared" si="0"/>
        <v>1749</v>
      </c>
      <c r="N52" s="14"/>
    </row>
    <row r="53" spans="1:14" ht="11.25">
      <c r="A53" s="10"/>
      <c r="B53" s="18" t="s">
        <v>52</v>
      </c>
      <c r="C53" s="7"/>
      <c r="D53" s="17">
        <f>'[1]データ貼付け'!P51</f>
        <v>474</v>
      </c>
      <c r="E53" s="14"/>
      <c r="F53" s="7"/>
      <c r="G53" s="17">
        <f>'[1]データ貼付け'!F51</f>
        <v>577</v>
      </c>
      <c r="H53" s="14"/>
      <c r="I53" s="7"/>
      <c r="J53" s="17">
        <f>'[1]データ貼付け'!I51</f>
        <v>536</v>
      </c>
      <c r="K53" s="14"/>
      <c r="L53" s="7"/>
      <c r="M53" s="76">
        <f t="shared" si="0"/>
        <v>1113</v>
      </c>
      <c r="N53" s="14"/>
    </row>
    <row r="54" spans="1:14" ht="11.25">
      <c r="A54" s="10"/>
      <c r="B54" s="18" t="s">
        <v>53</v>
      </c>
      <c r="C54" s="7"/>
      <c r="D54" s="17">
        <f>'[1]データ貼付け'!P52</f>
        <v>672</v>
      </c>
      <c r="E54" s="14"/>
      <c r="F54" s="7"/>
      <c r="G54" s="17">
        <f>'[1]データ貼付け'!F52</f>
        <v>822</v>
      </c>
      <c r="H54" s="14"/>
      <c r="I54" s="7"/>
      <c r="J54" s="17">
        <f>'[1]データ貼付け'!I52</f>
        <v>799</v>
      </c>
      <c r="K54" s="14"/>
      <c r="L54" s="7"/>
      <c r="M54" s="76">
        <f t="shared" si="0"/>
        <v>1621</v>
      </c>
      <c r="N54" s="14"/>
    </row>
    <row r="55" spans="1:14" ht="11.25">
      <c r="A55" s="10"/>
      <c r="B55" s="18" t="s">
        <v>54</v>
      </c>
      <c r="C55" s="7"/>
      <c r="D55" s="17">
        <f>'[1]データ貼付け'!P53</f>
        <v>1005</v>
      </c>
      <c r="E55" s="14"/>
      <c r="F55" s="7"/>
      <c r="G55" s="17">
        <f>'[1]データ貼付け'!F53</f>
        <v>1168</v>
      </c>
      <c r="H55" s="14"/>
      <c r="I55" s="7"/>
      <c r="J55" s="17">
        <f>'[1]データ貼付け'!I53</f>
        <v>1213</v>
      </c>
      <c r="K55" s="14"/>
      <c r="L55" s="7"/>
      <c r="M55" s="76">
        <f t="shared" si="0"/>
        <v>2381</v>
      </c>
      <c r="N55" s="14"/>
    </row>
    <row r="56" spans="1:14" ht="11.25">
      <c r="A56" s="10" t="s">
        <v>39</v>
      </c>
      <c r="B56" s="18" t="s">
        <v>55</v>
      </c>
      <c r="C56" s="7"/>
      <c r="D56" s="17">
        <f>'[1]データ貼付け'!P54</f>
        <v>22</v>
      </c>
      <c r="E56" s="14"/>
      <c r="F56" s="7"/>
      <c r="G56" s="17">
        <f>'[1]データ貼付け'!F54</f>
        <v>21</v>
      </c>
      <c r="H56" s="14"/>
      <c r="I56" s="7"/>
      <c r="J56" s="17">
        <f>'[1]データ貼付け'!I54</f>
        <v>20</v>
      </c>
      <c r="K56" s="14"/>
      <c r="L56" s="7"/>
      <c r="M56" s="76">
        <f t="shared" si="0"/>
        <v>41</v>
      </c>
      <c r="N56" s="14"/>
    </row>
    <row r="57" spans="1:14" ht="11.25">
      <c r="A57" s="10"/>
      <c r="B57" s="18" t="s">
        <v>56</v>
      </c>
      <c r="C57" s="7"/>
      <c r="D57" s="17">
        <f>'[1]データ貼付け'!P55</f>
        <v>365</v>
      </c>
      <c r="E57" s="14"/>
      <c r="F57" s="7"/>
      <c r="G57" s="17">
        <f>'[1]データ貼付け'!F55</f>
        <v>474</v>
      </c>
      <c r="H57" s="14"/>
      <c r="I57" s="7"/>
      <c r="J57" s="17">
        <f>'[1]データ貼付け'!I55</f>
        <v>455</v>
      </c>
      <c r="K57" s="14"/>
      <c r="L57" s="7"/>
      <c r="M57" s="76">
        <f t="shared" si="0"/>
        <v>929</v>
      </c>
      <c r="N57" s="14"/>
    </row>
    <row r="58" spans="1:14" ht="11.25">
      <c r="A58" s="10"/>
      <c r="B58" s="18" t="s">
        <v>57</v>
      </c>
      <c r="C58" s="7"/>
      <c r="D58" s="17">
        <f>'[1]データ貼付け'!P56</f>
        <v>291</v>
      </c>
      <c r="E58" s="14"/>
      <c r="F58" s="7"/>
      <c r="G58" s="17">
        <f>'[1]データ貼付け'!F56</f>
        <v>342</v>
      </c>
      <c r="H58" s="14"/>
      <c r="I58" s="7"/>
      <c r="J58" s="17">
        <f>'[1]データ貼付け'!I56</f>
        <v>334</v>
      </c>
      <c r="K58" s="14"/>
      <c r="L58" s="7"/>
      <c r="M58" s="76">
        <f t="shared" si="0"/>
        <v>676</v>
      </c>
      <c r="N58" s="14"/>
    </row>
    <row r="59" spans="1:14" ht="11.25">
      <c r="A59" s="10"/>
      <c r="B59" s="18" t="s">
        <v>58</v>
      </c>
      <c r="C59" s="7"/>
      <c r="D59" s="17">
        <f>'[1]データ貼付け'!P57</f>
        <v>536</v>
      </c>
      <c r="E59" s="14"/>
      <c r="F59" s="7"/>
      <c r="G59" s="17">
        <f>'[1]データ貼付け'!F57</f>
        <v>598</v>
      </c>
      <c r="H59" s="14"/>
      <c r="I59" s="7"/>
      <c r="J59" s="17">
        <f>'[1]データ貼付け'!I57</f>
        <v>591</v>
      </c>
      <c r="K59" s="14"/>
      <c r="L59" s="7"/>
      <c r="M59" s="76">
        <f t="shared" si="0"/>
        <v>1189</v>
      </c>
      <c r="N59" s="14"/>
    </row>
    <row r="60" spans="1:14" ht="11.25">
      <c r="A60" s="10"/>
      <c r="B60" s="18" t="s">
        <v>59</v>
      </c>
      <c r="C60" s="7"/>
      <c r="D60" s="17">
        <f>'[1]データ貼付け'!P58</f>
        <v>901</v>
      </c>
      <c r="E60" s="14"/>
      <c r="F60" s="7"/>
      <c r="G60" s="17">
        <f>'[1]データ貼付け'!F58</f>
        <v>1070</v>
      </c>
      <c r="H60" s="14"/>
      <c r="I60" s="7"/>
      <c r="J60" s="17">
        <f>'[1]データ貼付け'!I58</f>
        <v>1021</v>
      </c>
      <c r="K60" s="14"/>
      <c r="L60" s="7"/>
      <c r="M60" s="76">
        <f t="shared" si="0"/>
        <v>2091</v>
      </c>
      <c r="N60" s="14"/>
    </row>
    <row r="61" spans="1:14" ht="11.25">
      <c r="A61" s="10"/>
      <c r="B61" s="18" t="s">
        <v>60</v>
      </c>
      <c r="C61" s="7"/>
      <c r="D61" s="17">
        <f>'[1]データ貼付け'!P59</f>
        <v>605</v>
      </c>
      <c r="E61" s="14"/>
      <c r="F61" s="7"/>
      <c r="G61" s="17">
        <f>'[1]データ貼付け'!F59</f>
        <v>775</v>
      </c>
      <c r="H61" s="14"/>
      <c r="I61" s="7"/>
      <c r="J61" s="17">
        <f>'[1]データ貼付け'!I59</f>
        <v>730</v>
      </c>
      <c r="K61" s="14"/>
      <c r="L61" s="7"/>
      <c r="M61" s="76">
        <f t="shared" si="0"/>
        <v>1505</v>
      </c>
      <c r="N61" s="14"/>
    </row>
    <row r="62" spans="1:14" ht="11.25">
      <c r="A62" s="4"/>
      <c r="B62" s="18" t="s">
        <v>61</v>
      </c>
      <c r="C62" s="7"/>
      <c r="D62" s="17">
        <f>'[1]データ貼付け'!P60</f>
        <v>421</v>
      </c>
      <c r="E62" s="14"/>
      <c r="F62" s="7"/>
      <c r="G62" s="17">
        <f>'[1]データ貼付け'!F60</f>
        <v>520</v>
      </c>
      <c r="H62" s="14"/>
      <c r="I62" s="7"/>
      <c r="J62" s="17">
        <f>'[1]データ貼付け'!I60</f>
        <v>505</v>
      </c>
      <c r="K62" s="14"/>
      <c r="L62" s="7"/>
      <c r="M62" s="76">
        <f t="shared" si="0"/>
        <v>1025</v>
      </c>
      <c r="N62" s="14"/>
    </row>
    <row r="63" spans="1:14" ht="11.25">
      <c r="A63" s="10"/>
      <c r="B63" s="28" t="s">
        <v>6</v>
      </c>
      <c r="C63" s="29"/>
      <c r="D63" s="77">
        <f>SUM(D43:D62)</f>
        <v>9273</v>
      </c>
      <c r="E63" s="30"/>
      <c r="F63" s="29"/>
      <c r="G63" s="77">
        <f>SUM(G43:G62)</f>
        <v>11166</v>
      </c>
      <c r="H63" s="30"/>
      <c r="I63" s="29"/>
      <c r="J63" s="77">
        <f>SUM(J43:J62)</f>
        <v>11037</v>
      </c>
      <c r="K63" s="30"/>
      <c r="L63" s="29"/>
      <c r="M63" s="77">
        <f t="shared" si="0"/>
        <v>22203</v>
      </c>
      <c r="N63" s="30"/>
    </row>
    <row r="64" spans="1:14" ht="11.25">
      <c r="A64" s="8" t="s">
        <v>66</v>
      </c>
      <c r="B64" s="18" t="s">
        <v>63</v>
      </c>
      <c r="C64" s="7"/>
      <c r="D64" s="17">
        <f>'[1]データ貼付け'!P61</f>
        <v>72</v>
      </c>
      <c r="E64" s="14"/>
      <c r="F64" s="7"/>
      <c r="G64" s="17">
        <f>'[1]データ貼付け'!F61</f>
        <v>78</v>
      </c>
      <c r="H64" s="14"/>
      <c r="I64" s="7"/>
      <c r="J64" s="17">
        <f>'[1]データ貼付け'!I61</f>
        <v>59</v>
      </c>
      <c r="K64" s="14"/>
      <c r="L64" s="7"/>
      <c r="M64" s="76">
        <f t="shared" si="0"/>
        <v>137</v>
      </c>
      <c r="N64" s="14"/>
    </row>
    <row r="65" spans="1:14" ht="11.25">
      <c r="A65" s="44" t="s">
        <v>67</v>
      </c>
      <c r="B65" s="18" t="s">
        <v>64</v>
      </c>
      <c r="C65" s="7"/>
      <c r="D65" s="17">
        <f>'[1]データ貼付け'!P62</f>
        <v>2136</v>
      </c>
      <c r="E65" s="14"/>
      <c r="F65" s="7"/>
      <c r="G65" s="17">
        <f>'[1]データ貼付け'!F62</f>
        <v>2199</v>
      </c>
      <c r="H65" s="14"/>
      <c r="I65" s="7"/>
      <c r="J65" s="17">
        <f>'[1]データ貼付け'!I62</f>
        <v>1951</v>
      </c>
      <c r="K65" s="14"/>
      <c r="L65" s="7"/>
      <c r="M65" s="76">
        <f t="shared" si="0"/>
        <v>4150</v>
      </c>
      <c r="N65" s="14"/>
    </row>
    <row r="66" spans="1:14" ht="11.25">
      <c r="A66" s="44"/>
      <c r="B66" s="18" t="s">
        <v>65</v>
      </c>
      <c r="C66" s="7"/>
      <c r="D66" s="17">
        <f>'[1]データ貼付け'!P63</f>
        <v>579</v>
      </c>
      <c r="E66" s="14"/>
      <c r="F66" s="7"/>
      <c r="G66" s="17">
        <f>'[1]データ貼付け'!F63</f>
        <v>569</v>
      </c>
      <c r="H66" s="14"/>
      <c r="I66" s="7"/>
      <c r="J66" s="17">
        <f>'[1]データ貼付け'!I63</f>
        <v>429</v>
      </c>
      <c r="K66" s="14"/>
      <c r="L66" s="7"/>
      <c r="M66" s="76">
        <f t="shared" si="0"/>
        <v>998</v>
      </c>
      <c r="N66" s="14"/>
    </row>
    <row r="67" spans="1:14" ht="11.25">
      <c r="A67" s="9" t="s">
        <v>68</v>
      </c>
      <c r="B67" s="28" t="s">
        <v>6</v>
      </c>
      <c r="C67" s="29"/>
      <c r="D67" s="77">
        <f>SUM(D64:D66)</f>
        <v>2787</v>
      </c>
      <c r="E67" s="30"/>
      <c r="F67" s="29"/>
      <c r="G67" s="77">
        <f>SUM(G64:G66)</f>
        <v>2846</v>
      </c>
      <c r="H67" s="30"/>
      <c r="I67" s="29"/>
      <c r="J67" s="77">
        <f>SUM(J64:J66)</f>
        <v>2439</v>
      </c>
      <c r="K67" s="30"/>
      <c r="L67" s="29"/>
      <c r="M67" s="77">
        <f t="shared" si="0"/>
        <v>5285</v>
      </c>
      <c r="N67" s="30"/>
    </row>
    <row r="68" spans="1:14" ht="11.25">
      <c r="A68" s="8" t="s">
        <v>67</v>
      </c>
      <c r="B68" s="18" t="s">
        <v>69</v>
      </c>
      <c r="C68" s="7"/>
      <c r="D68" s="17">
        <f>'[1]データ貼付け'!P64</f>
        <v>1153</v>
      </c>
      <c r="E68" s="14"/>
      <c r="F68" s="7"/>
      <c r="G68" s="17">
        <f>'[1]データ貼付け'!F64</f>
        <v>1132</v>
      </c>
      <c r="H68" s="14"/>
      <c r="I68" s="7"/>
      <c r="J68" s="17">
        <f>'[1]データ貼付け'!I64</f>
        <v>1149</v>
      </c>
      <c r="K68" s="14"/>
      <c r="L68" s="7"/>
      <c r="M68" s="76">
        <f t="shared" si="0"/>
        <v>2281</v>
      </c>
      <c r="N68" s="14"/>
    </row>
    <row r="69" spans="1:14" ht="11.25">
      <c r="A69" s="10"/>
      <c r="B69" s="18" t="s">
        <v>70</v>
      </c>
      <c r="C69" s="7"/>
      <c r="D69" s="17">
        <f>'[1]データ貼付け'!P65</f>
        <v>1505</v>
      </c>
      <c r="E69" s="14"/>
      <c r="F69" s="7"/>
      <c r="G69" s="17">
        <f>'[1]データ貼付け'!F65</f>
        <v>1501</v>
      </c>
      <c r="H69" s="14"/>
      <c r="I69" s="7"/>
      <c r="J69" s="17">
        <f>'[1]データ貼付け'!I65</f>
        <v>1616</v>
      </c>
      <c r="K69" s="14"/>
      <c r="L69" s="7"/>
      <c r="M69" s="76">
        <f t="shared" si="0"/>
        <v>3117</v>
      </c>
      <c r="N69" s="14"/>
    </row>
    <row r="70" spans="1:14" ht="11.25">
      <c r="A70" s="10" t="s">
        <v>68</v>
      </c>
      <c r="B70" s="18" t="s">
        <v>71</v>
      </c>
      <c r="C70" s="7"/>
      <c r="D70" s="17">
        <f>'[1]データ貼付け'!P66</f>
        <v>1714</v>
      </c>
      <c r="E70" s="14"/>
      <c r="F70" s="7"/>
      <c r="G70" s="17">
        <f>'[1]データ貼付け'!F66</f>
        <v>1515</v>
      </c>
      <c r="H70" s="14"/>
      <c r="I70" s="7"/>
      <c r="J70" s="17">
        <f>'[1]データ貼付け'!I66</f>
        <v>1591</v>
      </c>
      <c r="K70" s="14"/>
      <c r="L70" s="7"/>
      <c r="M70" s="76">
        <f t="shared" si="0"/>
        <v>3106</v>
      </c>
      <c r="N70" s="14"/>
    </row>
    <row r="71" spans="1:14" ht="11.25">
      <c r="A71" s="10"/>
      <c r="B71" s="18" t="s">
        <v>72</v>
      </c>
      <c r="C71" s="7"/>
      <c r="D71" s="17">
        <f>'[1]データ貼付け'!P71</f>
        <v>978</v>
      </c>
      <c r="E71" s="14"/>
      <c r="F71" s="7"/>
      <c r="G71" s="17">
        <f>'[1]データ貼付け'!F71</f>
        <v>1179</v>
      </c>
      <c r="H71" s="14"/>
      <c r="I71" s="7"/>
      <c r="J71" s="17">
        <f>'[1]データ貼付け'!I71</f>
        <v>1145</v>
      </c>
      <c r="K71" s="14"/>
      <c r="L71" s="7"/>
      <c r="M71" s="76">
        <f t="shared" si="0"/>
        <v>2324</v>
      </c>
      <c r="N71" s="14"/>
    </row>
    <row r="72" spans="1:14" ht="11.25">
      <c r="A72" s="9" t="s">
        <v>73</v>
      </c>
      <c r="B72" s="28" t="s">
        <v>6</v>
      </c>
      <c r="C72" s="29"/>
      <c r="D72" s="77">
        <f>SUM(D68:D71)</f>
        <v>5350</v>
      </c>
      <c r="E72" s="30"/>
      <c r="F72" s="29"/>
      <c r="G72" s="77">
        <f>SUM(G68:G71)</f>
        <v>5327</v>
      </c>
      <c r="H72" s="30"/>
      <c r="I72" s="29"/>
      <c r="J72" s="77">
        <f>SUM(J68:J71)</f>
        <v>5501</v>
      </c>
      <c r="K72" s="30"/>
      <c r="L72" s="29"/>
      <c r="M72" s="77">
        <f t="shared" si="0"/>
        <v>10828</v>
      </c>
      <c r="N72" s="30"/>
    </row>
  </sheetData>
  <sheetProtection/>
  <mergeCells count="31">
    <mergeCell ref="A8:A9"/>
    <mergeCell ref="A1:N1"/>
    <mergeCell ref="A2:G2"/>
    <mergeCell ref="G4:M4"/>
    <mergeCell ref="K2:M2"/>
    <mergeCell ref="O2:Q2"/>
    <mergeCell ref="P3:R3"/>
    <mergeCell ref="P6:R6"/>
    <mergeCell ref="Z5:Z8"/>
    <mergeCell ref="V3:X3"/>
    <mergeCell ref="S3:U3"/>
    <mergeCell ref="Y3:AA3"/>
    <mergeCell ref="AA5:AA8"/>
    <mergeCell ref="S6:U6"/>
    <mergeCell ref="V6:X6"/>
    <mergeCell ref="A65:A66"/>
    <mergeCell ref="A24:A25"/>
    <mergeCell ref="A39:A40"/>
    <mergeCell ref="A26:A27"/>
    <mergeCell ref="A28:A29"/>
    <mergeCell ref="A37:A38"/>
    <mergeCell ref="A22:A23"/>
    <mergeCell ref="A12:A13"/>
    <mergeCell ref="D4:D5"/>
    <mergeCell ref="A4:B5"/>
    <mergeCell ref="A6:B7"/>
    <mergeCell ref="A10:A11"/>
    <mergeCell ref="A20:A21"/>
    <mergeCell ref="A18:A19"/>
    <mergeCell ref="A14:A15"/>
    <mergeCell ref="A16:A17"/>
  </mergeCells>
  <printOptions/>
  <pageMargins left="1.4566929133858268" right="0.5905511811023623" top="0.4330708661417323" bottom="0.1968503937007874" header="0.5118110236220472" footer="0.5118110236220472"/>
  <pageSetup horizontalDpi="600" verticalDpi="600" orientation="portrait" paperSize="9" scale="93" r:id="rId1"/>
  <colBreaks count="1" manualBreakCount="1">
    <brk id="14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SYMB003</dc:creator>
  <cp:keywords/>
  <dc:description/>
  <cp:lastModifiedBy>Windows ユーザー</cp:lastModifiedBy>
  <cp:lastPrinted>2017-10-19T08:01:02Z</cp:lastPrinted>
  <dcterms:created xsi:type="dcterms:W3CDTF">2002-10-30T23:47:23Z</dcterms:created>
  <dcterms:modified xsi:type="dcterms:W3CDTF">2018-03-14T01:01:04Z</dcterms:modified>
  <cp:category/>
  <cp:version/>
  <cp:contentType/>
  <cp:contentStatus/>
</cp:coreProperties>
</file>