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80" windowWidth="13200" windowHeight="7875" activeTab="0"/>
  </bookViews>
  <sheets>
    <sheet name="１世帯と人口" sheetId="1" r:id="rId1"/>
  </sheets>
  <definedNames>
    <definedName name="_xlnm.Print_Area" localSheetId="0">'１世帯と人口'!$A$1:$AB$72</definedName>
  </definedNames>
  <calcPr fullCalcOnLoad="1"/>
</workbook>
</file>

<file path=xl/sharedStrings.xml><?xml version="1.0" encoding="utf-8"?>
<sst xmlns="http://schemas.openxmlformats.org/spreadsheetml/2006/main" count="133" uniqueCount="95">
  <si>
    <t>区別</t>
  </si>
  <si>
    <t>合計</t>
  </si>
  <si>
    <t>世帯数</t>
  </si>
  <si>
    <t>人　　　　　　口</t>
  </si>
  <si>
    <t>男</t>
  </si>
  <si>
    <t>女</t>
  </si>
  <si>
    <t>計</t>
  </si>
  <si>
    <t>沢</t>
  </si>
  <si>
    <t>世帯</t>
  </si>
  <si>
    <t>狭山</t>
  </si>
  <si>
    <t>入間川</t>
  </si>
  <si>
    <t>入間川１丁目</t>
  </si>
  <si>
    <t>入間川２丁目</t>
  </si>
  <si>
    <t>入間川３丁目</t>
  </si>
  <si>
    <t>入間川４丁目</t>
  </si>
  <si>
    <t>稲荷山１丁目</t>
  </si>
  <si>
    <t>稲荷山２丁目</t>
  </si>
  <si>
    <t>祇園</t>
  </si>
  <si>
    <t>中央１丁目</t>
  </si>
  <si>
    <t>中央２丁目</t>
  </si>
  <si>
    <t>中央３丁目</t>
  </si>
  <si>
    <t>中央４丁目</t>
  </si>
  <si>
    <t>富士見１丁目</t>
  </si>
  <si>
    <t>富士見２丁目</t>
  </si>
  <si>
    <t>入</t>
  </si>
  <si>
    <t>間</t>
  </si>
  <si>
    <t>川</t>
  </si>
  <si>
    <t>大字北入曽</t>
  </si>
  <si>
    <t>大字南入曽</t>
  </si>
  <si>
    <t>大字水野</t>
  </si>
  <si>
    <t>堀</t>
  </si>
  <si>
    <t>兼</t>
  </si>
  <si>
    <t>大字堀兼</t>
  </si>
  <si>
    <t>大字上赤坂</t>
  </si>
  <si>
    <t>大字中新田</t>
  </si>
  <si>
    <t>大字青柳</t>
  </si>
  <si>
    <t>大字加佐志</t>
  </si>
  <si>
    <t>大字東三ツ木</t>
  </si>
  <si>
    <t>奥</t>
  </si>
  <si>
    <t>富</t>
  </si>
  <si>
    <t>大字上奥富</t>
  </si>
  <si>
    <t>大字下奥富</t>
  </si>
  <si>
    <t>大字柏原新田</t>
  </si>
  <si>
    <t>柏</t>
  </si>
  <si>
    <t>原</t>
  </si>
  <si>
    <t>大字上広瀬</t>
  </si>
  <si>
    <t>大字下広瀬</t>
  </si>
  <si>
    <t>広瀬１丁目</t>
  </si>
  <si>
    <t>広瀬２丁目</t>
  </si>
  <si>
    <t>広瀬３丁目</t>
  </si>
  <si>
    <t>広瀬東１丁目</t>
  </si>
  <si>
    <t>広瀬東２丁目</t>
  </si>
  <si>
    <t>広瀬東３丁目</t>
  </si>
  <si>
    <t>広瀬東４丁目</t>
  </si>
  <si>
    <t>つつじ野</t>
  </si>
  <si>
    <t>大字根岸</t>
  </si>
  <si>
    <t>根岸１丁目</t>
  </si>
  <si>
    <t>根岸２丁目</t>
  </si>
  <si>
    <t>大字笹井</t>
  </si>
  <si>
    <t>笹井１丁目</t>
  </si>
  <si>
    <t>笹井２丁目</t>
  </si>
  <si>
    <t>笹井３丁目</t>
  </si>
  <si>
    <t>水</t>
  </si>
  <si>
    <t>新狭山１丁目</t>
  </si>
  <si>
    <t>新狭山２丁目</t>
  </si>
  <si>
    <t>新狭山３丁目</t>
  </si>
  <si>
    <t>新</t>
  </si>
  <si>
    <t>狭</t>
  </si>
  <si>
    <t>山</t>
  </si>
  <si>
    <t>狭山台１丁目</t>
  </si>
  <si>
    <t>狭山台２丁目</t>
  </si>
  <si>
    <t>狭山台３丁目</t>
  </si>
  <si>
    <t>狭山台４丁目</t>
  </si>
  <si>
    <t>台</t>
  </si>
  <si>
    <t>増</t>
  </si>
  <si>
    <t>減</t>
  </si>
  <si>
    <t>狭山市の世帯と人口</t>
  </si>
  <si>
    <t>鵜ノ木</t>
  </si>
  <si>
    <t>(</t>
  </si>
  <si>
    <t>)</t>
  </si>
  <si>
    <t>広瀬台１丁目</t>
  </si>
  <si>
    <t>広瀬台２丁目</t>
  </si>
  <si>
    <t>広瀬台３丁目</t>
  </si>
  <si>
    <t>柏原</t>
  </si>
  <si>
    <t>曽</t>
  </si>
  <si>
    <t>入</t>
  </si>
  <si>
    <t>＜月間増減表＞</t>
  </si>
  <si>
    <t>転　入</t>
  </si>
  <si>
    <t>出　生</t>
  </si>
  <si>
    <t>そ　の　他</t>
  </si>
  <si>
    <t>転　居</t>
  </si>
  <si>
    <t>死　亡</t>
  </si>
  <si>
    <t>転　出</t>
  </si>
  <si>
    <t>※平成２４年７月９日の住民基本台帳法改正及び外国人登録法廃止により、外国人も含んだ数となります。</t>
  </si>
  <si>
    <t>平成26年　４月 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</si>
</sst>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yyyy&quot;年&quot;m&quot;月&quot;d&quot;日&quot;;@"/>
    <numFmt numFmtId="179" formatCode="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9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0" fontId="2" fillId="0" borderId="18" xfId="0" applyFont="1" applyBorder="1" applyAlignment="1">
      <alignment horizontal="distributed" vertical="center" indent="1"/>
    </xf>
    <xf numFmtId="0" fontId="2" fillId="0" borderId="0" xfId="0" applyFont="1" applyAlignment="1">
      <alignment horizontal="distributed" vertical="center" indent="1"/>
    </xf>
    <xf numFmtId="0" fontId="2" fillId="0" borderId="0" xfId="0" applyFont="1" applyFill="1" applyAlignment="1">
      <alignment vertical="center"/>
    </xf>
    <xf numFmtId="176" fontId="8" fillId="0" borderId="22" xfId="0" applyNumberFormat="1" applyFont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77" fontId="8" fillId="33" borderId="23" xfId="0" applyNumberFormat="1" applyFont="1" applyFill="1" applyBorder="1" applyAlignment="1" applyProtection="1">
      <alignment vertical="center"/>
      <protection/>
    </xf>
    <xf numFmtId="49" fontId="2" fillId="33" borderId="17" xfId="0" applyNumberFormat="1" applyFont="1" applyFill="1" applyBorder="1" applyAlignment="1">
      <alignment vertic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49" fontId="2" fillId="33" borderId="14" xfId="0" applyNumberFormat="1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>
      <alignment horizontal="center" vertical="center"/>
    </xf>
    <xf numFmtId="177" fontId="8" fillId="33" borderId="0" xfId="0" applyNumberFormat="1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176" fontId="8" fillId="33" borderId="24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distributed" vertical="center" indent="1"/>
    </xf>
    <xf numFmtId="0" fontId="2" fillId="33" borderId="18" xfId="0" applyFont="1" applyFill="1" applyBorder="1" applyAlignment="1">
      <alignment horizontal="center" vertical="center"/>
    </xf>
    <xf numFmtId="176" fontId="8" fillId="33" borderId="22" xfId="0" applyNumberFormat="1" applyFont="1" applyFill="1" applyBorder="1" applyAlignment="1">
      <alignment vertical="center"/>
    </xf>
    <xf numFmtId="176" fontId="8" fillId="33" borderId="21" xfId="0" applyNumberFormat="1" applyFont="1" applyFill="1" applyBorder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4" xfId="0" applyBorder="1" applyAlignment="1">
      <alignment horizontal="left" vertical="center" indent="1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indent="10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distributed" vertical="center" indent="1"/>
    </xf>
    <xf numFmtId="0" fontId="2" fillId="0" borderId="24" xfId="0" applyFont="1" applyBorder="1" applyAlignment="1">
      <alignment horizontal="distributed" vertical="center" indent="1"/>
    </xf>
    <xf numFmtId="0" fontId="2" fillId="0" borderId="11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33" borderId="11" xfId="0" applyFont="1" applyFill="1" applyBorder="1" applyAlignment="1">
      <alignment horizontal="distributed" vertical="distributed" indent="1"/>
    </xf>
    <xf numFmtId="0" fontId="2" fillId="33" borderId="17" xfId="0" applyFont="1" applyFill="1" applyBorder="1" applyAlignment="1">
      <alignment horizontal="distributed" vertical="distributed" indent="1"/>
    </xf>
    <xf numFmtId="0" fontId="2" fillId="33" borderId="16" xfId="0" applyFont="1" applyFill="1" applyBorder="1" applyAlignment="1">
      <alignment horizontal="distributed" vertical="distributed" indent="1"/>
    </xf>
    <xf numFmtId="0" fontId="2" fillId="33" borderId="12" xfId="0" applyFont="1" applyFill="1" applyBorder="1" applyAlignment="1">
      <alignment horizontal="distributed" vertical="distributed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view="pageBreakPreview" zoomScaleSheetLayoutView="100" zoomScalePageLayoutView="0" workbookViewId="0" topLeftCell="A25">
      <selection activeCell="R18" sqref="R18"/>
    </sheetView>
  </sheetViews>
  <sheetFormatPr defaultColWidth="9.00390625" defaultRowHeight="13.5"/>
  <cols>
    <col min="1" max="1" width="5.125" style="8" customWidth="1"/>
    <col min="2" max="2" width="14.625" style="8" customWidth="1"/>
    <col min="3" max="3" width="1.37890625" style="8" customWidth="1"/>
    <col min="4" max="4" width="11.875" style="8" customWidth="1"/>
    <col min="5" max="6" width="1.37890625" style="8" customWidth="1"/>
    <col min="7" max="7" width="11.875" style="8" customWidth="1"/>
    <col min="8" max="9" width="1.37890625" style="8" customWidth="1"/>
    <col min="10" max="10" width="11.875" style="8" customWidth="1"/>
    <col min="11" max="12" width="1.37890625" style="8" customWidth="1"/>
    <col min="13" max="13" width="11.875" style="8" customWidth="1"/>
    <col min="14" max="15" width="1.37890625" style="8" customWidth="1"/>
    <col min="16" max="16" width="3.625" style="8" customWidth="1"/>
    <col min="17" max="29" width="6.50390625" style="8" customWidth="1"/>
    <col min="30" max="16384" width="9.00390625" style="8" customWidth="1"/>
  </cols>
  <sheetData>
    <row r="1" spans="1:14" ht="14.25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29" ht="13.5">
      <c r="A2" s="74"/>
      <c r="B2" s="74"/>
      <c r="C2" s="74"/>
      <c r="D2" s="74"/>
      <c r="E2" s="74"/>
      <c r="F2" s="74"/>
      <c r="G2" s="74"/>
      <c r="H2" s="23"/>
      <c r="I2" s="23"/>
      <c r="K2" s="78" t="s">
        <v>94</v>
      </c>
      <c r="L2" s="78"/>
      <c r="M2" s="78"/>
      <c r="N2" s="2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29" ht="13.5">
      <c r="A3" s="59"/>
      <c r="B3" s="60"/>
      <c r="G3" s="35"/>
      <c r="P3" s="64" t="s">
        <v>86</v>
      </c>
      <c r="Q3" s="64"/>
      <c r="R3" s="64"/>
      <c r="S3"/>
      <c r="T3"/>
      <c r="U3"/>
      <c r="V3"/>
      <c r="W3"/>
      <c r="X3"/>
      <c r="Y3"/>
      <c r="Z3"/>
      <c r="AA3"/>
      <c r="AB3"/>
      <c r="AC3"/>
    </row>
    <row r="4" spans="1:29" ht="13.5">
      <c r="A4" s="81" t="s">
        <v>0</v>
      </c>
      <c r="B4" s="82"/>
      <c r="C4" s="9"/>
      <c r="D4" s="79" t="s">
        <v>2</v>
      </c>
      <c r="E4" s="24"/>
      <c r="F4" s="9"/>
      <c r="G4" s="75" t="s">
        <v>3</v>
      </c>
      <c r="H4" s="75"/>
      <c r="I4" s="75"/>
      <c r="J4" s="76"/>
      <c r="K4" s="76"/>
      <c r="L4" s="76"/>
      <c r="M4" s="77"/>
      <c r="N4" s="24"/>
      <c r="P4" s="17"/>
      <c r="Q4" s="65" t="s">
        <v>87</v>
      </c>
      <c r="R4" s="66"/>
      <c r="S4" s="67"/>
      <c r="T4" s="68" t="s">
        <v>88</v>
      </c>
      <c r="U4" s="66"/>
      <c r="V4" s="67"/>
      <c r="W4" s="68" t="s">
        <v>89</v>
      </c>
      <c r="X4" s="66"/>
      <c r="Y4" s="66"/>
      <c r="Z4" s="68" t="s">
        <v>90</v>
      </c>
      <c r="AA4" s="66"/>
      <c r="AB4" s="67"/>
      <c r="AC4"/>
    </row>
    <row r="5" spans="1:29" ht="13.5">
      <c r="A5" s="83"/>
      <c r="B5" s="84"/>
      <c r="C5" s="10"/>
      <c r="D5" s="80"/>
      <c r="E5" s="25"/>
      <c r="F5" s="26"/>
      <c r="G5" s="28" t="s">
        <v>4</v>
      </c>
      <c r="H5" s="29"/>
      <c r="I5" s="26"/>
      <c r="J5" s="28" t="s">
        <v>5</v>
      </c>
      <c r="K5" s="29"/>
      <c r="L5" s="26"/>
      <c r="M5" s="28" t="s">
        <v>6</v>
      </c>
      <c r="N5" s="29"/>
      <c r="P5" s="18" t="s">
        <v>74</v>
      </c>
      <c r="Q5" s="14" t="s">
        <v>8</v>
      </c>
      <c r="R5" s="12" t="s">
        <v>4</v>
      </c>
      <c r="S5" s="17" t="s">
        <v>5</v>
      </c>
      <c r="T5" s="17" t="s">
        <v>8</v>
      </c>
      <c r="U5" s="17" t="s">
        <v>4</v>
      </c>
      <c r="V5" s="17" t="s">
        <v>5</v>
      </c>
      <c r="W5" s="17" t="s">
        <v>8</v>
      </c>
      <c r="X5" s="17" t="s">
        <v>4</v>
      </c>
      <c r="Y5" s="2" t="s">
        <v>5</v>
      </c>
      <c r="Z5" s="17" t="s">
        <v>8</v>
      </c>
      <c r="AA5" s="13" t="s">
        <v>4</v>
      </c>
      <c r="AB5" s="14" t="s">
        <v>5</v>
      </c>
      <c r="AC5"/>
    </row>
    <row r="6" spans="1:29" ht="13.5">
      <c r="A6" s="85" t="s">
        <v>1</v>
      </c>
      <c r="B6" s="86"/>
      <c r="C6" s="39" t="s">
        <v>78</v>
      </c>
      <c r="D6" s="40">
        <v>123</v>
      </c>
      <c r="E6" s="41" t="s">
        <v>79</v>
      </c>
      <c r="F6" s="42" t="s">
        <v>78</v>
      </c>
      <c r="G6" s="43">
        <v>-13</v>
      </c>
      <c r="H6" s="44" t="s">
        <v>79</v>
      </c>
      <c r="I6" s="45" t="s">
        <v>78</v>
      </c>
      <c r="J6" s="43">
        <v>-18</v>
      </c>
      <c r="K6" s="44" t="s">
        <v>79</v>
      </c>
      <c r="L6" s="46" t="s">
        <v>78</v>
      </c>
      <c r="M6" s="47">
        <f>SUM(G6,J6)</f>
        <v>-31</v>
      </c>
      <c r="N6" s="41" t="s">
        <v>79</v>
      </c>
      <c r="P6" s="19"/>
      <c r="Q6" s="61">
        <v>557</v>
      </c>
      <c r="R6" s="61">
        <v>588</v>
      </c>
      <c r="S6" s="61">
        <v>443</v>
      </c>
      <c r="T6" s="61">
        <v>0</v>
      </c>
      <c r="U6" s="61">
        <v>49</v>
      </c>
      <c r="V6" s="61">
        <v>49</v>
      </c>
      <c r="W6" s="61">
        <v>16</v>
      </c>
      <c r="X6" s="61">
        <v>0</v>
      </c>
      <c r="Y6" s="62">
        <v>3</v>
      </c>
      <c r="Z6" s="61">
        <v>48</v>
      </c>
      <c r="AA6" s="61">
        <v>232</v>
      </c>
      <c r="AB6" s="61">
        <v>208</v>
      </c>
      <c r="AC6"/>
    </row>
    <row r="7" spans="1:29" ht="13.5">
      <c r="A7" s="87"/>
      <c r="B7" s="88"/>
      <c r="C7" s="48"/>
      <c r="D7" s="49">
        <f>SUM(D25+D29+D36+D40+D42+D63+D67+D72)</f>
        <v>65857</v>
      </c>
      <c r="E7" s="50"/>
      <c r="F7" s="48"/>
      <c r="G7" s="49">
        <f>SUM(G25+G29+G36+G40+G42+G63+G67+G72)</f>
        <v>77935</v>
      </c>
      <c r="H7" s="50"/>
      <c r="I7" s="48"/>
      <c r="J7" s="49">
        <f>SUM(J25+J29+J36+J40+J42+J63+J67+J72)</f>
        <v>76710</v>
      </c>
      <c r="K7" s="50"/>
      <c r="L7" s="48"/>
      <c r="M7" s="49">
        <f>SUM(G7+J7)</f>
        <v>154645</v>
      </c>
      <c r="N7" s="50"/>
      <c r="P7" s="17"/>
      <c r="Q7" s="65" t="s">
        <v>92</v>
      </c>
      <c r="R7" s="66"/>
      <c r="S7" s="67"/>
      <c r="T7" s="68" t="s">
        <v>91</v>
      </c>
      <c r="U7" s="66"/>
      <c r="V7" s="67"/>
      <c r="W7" s="68" t="s">
        <v>89</v>
      </c>
      <c r="X7" s="66"/>
      <c r="Y7" s="66"/>
      <c r="Z7" s="11"/>
      <c r="AA7" s="20"/>
      <c r="AB7" s="21"/>
      <c r="AC7"/>
    </row>
    <row r="8" spans="1:29" ht="13.5">
      <c r="A8" s="71"/>
      <c r="B8" s="34" t="s">
        <v>7</v>
      </c>
      <c r="C8" s="26"/>
      <c r="D8" s="30">
        <v>110</v>
      </c>
      <c r="E8" s="27"/>
      <c r="F8" s="26"/>
      <c r="G8" s="30">
        <v>153</v>
      </c>
      <c r="H8" s="27"/>
      <c r="I8" s="26"/>
      <c r="J8" s="30">
        <v>161</v>
      </c>
      <c r="K8" s="27"/>
      <c r="L8" s="26"/>
      <c r="M8" s="37">
        <f aca="true" t="shared" si="0" ref="M8:M72">SUM(G8+J8)</f>
        <v>314</v>
      </c>
      <c r="N8" s="27"/>
      <c r="P8" s="18" t="s">
        <v>75</v>
      </c>
      <c r="Q8" s="14" t="s">
        <v>8</v>
      </c>
      <c r="R8" s="12" t="s">
        <v>4</v>
      </c>
      <c r="S8" s="17" t="s">
        <v>5</v>
      </c>
      <c r="T8" s="17" t="s">
        <v>8</v>
      </c>
      <c r="U8" s="17" t="s">
        <v>4</v>
      </c>
      <c r="V8" s="17" t="s">
        <v>5</v>
      </c>
      <c r="W8" s="17" t="s">
        <v>8</v>
      </c>
      <c r="X8" s="17" t="s">
        <v>4</v>
      </c>
      <c r="Y8" s="2" t="s">
        <v>5</v>
      </c>
      <c r="Z8" s="1"/>
      <c r="AA8" s="7"/>
      <c r="AB8" s="6"/>
      <c r="AC8"/>
    </row>
    <row r="9" spans="1:29" ht="13.5">
      <c r="A9" s="70"/>
      <c r="B9" s="34" t="s">
        <v>9</v>
      </c>
      <c r="C9" s="26"/>
      <c r="D9" s="33">
        <v>1445</v>
      </c>
      <c r="E9" s="27"/>
      <c r="F9" s="26"/>
      <c r="G9" s="30">
        <v>1922</v>
      </c>
      <c r="H9" s="27"/>
      <c r="I9" s="26"/>
      <c r="J9" s="30">
        <v>1762</v>
      </c>
      <c r="K9" s="27"/>
      <c r="L9" s="26"/>
      <c r="M9" s="37">
        <f t="shared" si="0"/>
        <v>3684</v>
      </c>
      <c r="N9" s="27"/>
      <c r="P9" s="19"/>
      <c r="Q9" s="61">
        <v>417</v>
      </c>
      <c r="R9" s="31">
        <v>581</v>
      </c>
      <c r="S9" s="31">
        <v>443</v>
      </c>
      <c r="T9" s="61">
        <v>41</v>
      </c>
      <c r="U9" s="31">
        <v>65</v>
      </c>
      <c r="V9" s="31">
        <v>58</v>
      </c>
      <c r="W9" s="61">
        <v>27</v>
      </c>
      <c r="X9" s="31">
        <v>4</v>
      </c>
      <c r="Y9" s="32">
        <v>12</v>
      </c>
      <c r="Z9" s="63">
        <v>13</v>
      </c>
      <c r="AA9" s="5"/>
      <c r="AB9" s="3"/>
      <c r="AC9"/>
    </row>
    <row r="10" spans="1:29" ht="11.25" customHeight="1">
      <c r="A10" s="70"/>
      <c r="B10" s="34" t="s">
        <v>10</v>
      </c>
      <c r="C10" s="26"/>
      <c r="D10" s="30">
        <v>2288</v>
      </c>
      <c r="E10" s="27"/>
      <c r="F10" s="26"/>
      <c r="G10" s="30">
        <v>2921</v>
      </c>
      <c r="H10" s="27"/>
      <c r="I10" s="26"/>
      <c r="J10" s="30">
        <v>2935</v>
      </c>
      <c r="K10" s="27"/>
      <c r="L10" s="26"/>
      <c r="M10" s="37">
        <f t="shared" si="0"/>
        <v>5856</v>
      </c>
      <c r="N10" s="27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/>
    </row>
    <row r="11" spans="1:29" ht="11.25" customHeight="1">
      <c r="A11" s="70"/>
      <c r="B11" s="34" t="s">
        <v>11</v>
      </c>
      <c r="C11" s="26"/>
      <c r="D11" s="30">
        <v>1309</v>
      </c>
      <c r="E11" s="27"/>
      <c r="F11" s="26"/>
      <c r="G11" s="30">
        <v>1363</v>
      </c>
      <c r="H11" s="27"/>
      <c r="I11" s="26"/>
      <c r="J11" s="30">
        <v>1370</v>
      </c>
      <c r="K11" s="27"/>
      <c r="L11" s="26"/>
      <c r="M11" s="37">
        <f t="shared" si="0"/>
        <v>2733</v>
      </c>
      <c r="N11" s="27"/>
      <c r="P11" s="69" t="s">
        <v>93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</row>
    <row r="12" spans="1:29" ht="11.25" customHeight="1">
      <c r="A12" s="70" t="s">
        <v>24</v>
      </c>
      <c r="B12" s="34" t="s">
        <v>12</v>
      </c>
      <c r="C12" s="26"/>
      <c r="D12" s="30">
        <v>1955</v>
      </c>
      <c r="E12" s="27"/>
      <c r="F12" s="26"/>
      <c r="G12" s="30">
        <v>2102</v>
      </c>
      <c r="H12" s="27"/>
      <c r="I12" s="26"/>
      <c r="J12" s="30">
        <v>2138</v>
      </c>
      <c r="K12" s="27"/>
      <c r="L12" s="26"/>
      <c r="M12" s="37">
        <f t="shared" si="0"/>
        <v>4240</v>
      </c>
      <c r="N12" s="27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 ht="11.25" customHeight="1">
      <c r="A13" s="70"/>
      <c r="B13" s="34" t="s">
        <v>13</v>
      </c>
      <c r="C13" s="26"/>
      <c r="D13" s="30">
        <v>994</v>
      </c>
      <c r="E13" s="27"/>
      <c r="F13" s="26"/>
      <c r="G13" s="30">
        <v>1165</v>
      </c>
      <c r="H13" s="27"/>
      <c r="I13" s="26"/>
      <c r="J13" s="30">
        <v>1083</v>
      </c>
      <c r="K13" s="27"/>
      <c r="L13" s="26"/>
      <c r="M13" s="37">
        <f t="shared" si="0"/>
        <v>2248</v>
      </c>
      <c r="N13" s="27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1:29" ht="11.25" customHeight="1">
      <c r="A14" s="70"/>
      <c r="B14" s="34" t="s">
        <v>14</v>
      </c>
      <c r="C14" s="26"/>
      <c r="D14" s="30">
        <v>926</v>
      </c>
      <c r="E14" s="27"/>
      <c r="F14" s="26"/>
      <c r="G14" s="30">
        <v>1105</v>
      </c>
      <c r="H14" s="27"/>
      <c r="I14" s="26"/>
      <c r="J14" s="30">
        <v>1021</v>
      </c>
      <c r="K14" s="27"/>
      <c r="L14" s="26"/>
      <c r="M14" s="37">
        <f t="shared" si="0"/>
        <v>2126</v>
      </c>
      <c r="N14" s="27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14" ht="11.25" customHeight="1">
      <c r="A15" s="70"/>
      <c r="B15" s="34" t="s">
        <v>77</v>
      </c>
      <c r="C15" s="26"/>
      <c r="D15" s="30">
        <v>1918</v>
      </c>
      <c r="E15" s="27"/>
      <c r="F15" s="26"/>
      <c r="G15" s="30">
        <v>2139</v>
      </c>
      <c r="H15" s="27"/>
      <c r="I15" s="26"/>
      <c r="J15" s="30">
        <v>2170</v>
      </c>
      <c r="K15" s="27"/>
      <c r="L15" s="26"/>
      <c r="M15" s="37">
        <f t="shared" si="0"/>
        <v>4309</v>
      </c>
      <c r="N15" s="27"/>
    </row>
    <row r="16" spans="1:14" ht="11.25" customHeight="1">
      <c r="A16" s="70" t="s">
        <v>25</v>
      </c>
      <c r="B16" s="34" t="s">
        <v>15</v>
      </c>
      <c r="C16" s="26"/>
      <c r="D16" s="30">
        <v>56</v>
      </c>
      <c r="E16" s="27"/>
      <c r="F16" s="26"/>
      <c r="G16" s="30">
        <v>87</v>
      </c>
      <c r="H16" s="27"/>
      <c r="I16" s="26"/>
      <c r="J16" s="30">
        <v>89</v>
      </c>
      <c r="K16" s="27"/>
      <c r="L16" s="26"/>
      <c r="M16" s="37">
        <f t="shared" si="0"/>
        <v>176</v>
      </c>
      <c r="N16" s="27"/>
    </row>
    <row r="17" spans="1:14" ht="11.25" customHeight="1">
      <c r="A17" s="70"/>
      <c r="B17" s="34" t="s">
        <v>16</v>
      </c>
      <c r="C17" s="26"/>
      <c r="D17" s="30">
        <v>1255</v>
      </c>
      <c r="E17" s="27"/>
      <c r="F17" s="26"/>
      <c r="G17" s="30">
        <v>1254</v>
      </c>
      <c r="H17" s="27"/>
      <c r="I17" s="26"/>
      <c r="J17" s="30">
        <v>383</v>
      </c>
      <c r="K17" s="27"/>
      <c r="L17" s="26"/>
      <c r="M17" s="37">
        <f t="shared" si="0"/>
        <v>1637</v>
      </c>
      <c r="N17" s="27"/>
    </row>
    <row r="18" spans="1:14" ht="11.25" customHeight="1">
      <c r="A18" s="70"/>
      <c r="B18" s="34" t="s">
        <v>17</v>
      </c>
      <c r="C18" s="26"/>
      <c r="D18" s="30">
        <v>1356</v>
      </c>
      <c r="E18" s="27"/>
      <c r="F18" s="26"/>
      <c r="G18" s="30">
        <v>1463</v>
      </c>
      <c r="H18" s="27"/>
      <c r="I18" s="26"/>
      <c r="J18" s="30">
        <v>1411</v>
      </c>
      <c r="K18" s="27"/>
      <c r="L18" s="26"/>
      <c r="M18" s="37">
        <f t="shared" si="0"/>
        <v>2874</v>
      </c>
      <c r="N18" s="27"/>
    </row>
    <row r="19" spans="1:14" ht="11.25" customHeight="1">
      <c r="A19" s="70"/>
      <c r="B19" s="34" t="s">
        <v>18</v>
      </c>
      <c r="C19" s="26"/>
      <c r="D19" s="30">
        <v>740</v>
      </c>
      <c r="E19" s="27"/>
      <c r="F19" s="26"/>
      <c r="G19" s="30">
        <v>896</v>
      </c>
      <c r="H19" s="27"/>
      <c r="I19" s="26"/>
      <c r="J19" s="30">
        <v>925</v>
      </c>
      <c r="K19" s="27"/>
      <c r="L19" s="26"/>
      <c r="M19" s="37">
        <f t="shared" si="0"/>
        <v>1821</v>
      </c>
      <c r="N19" s="27"/>
    </row>
    <row r="20" spans="1:14" ht="11.25" customHeight="1">
      <c r="A20" s="70" t="s">
        <v>26</v>
      </c>
      <c r="B20" s="34" t="s">
        <v>19</v>
      </c>
      <c r="C20" s="26"/>
      <c r="D20" s="30">
        <v>748</v>
      </c>
      <c r="E20" s="27"/>
      <c r="F20" s="26"/>
      <c r="G20" s="30">
        <v>1022</v>
      </c>
      <c r="H20" s="27"/>
      <c r="I20" s="26"/>
      <c r="J20" s="30">
        <v>1059</v>
      </c>
      <c r="K20" s="27"/>
      <c r="L20" s="26"/>
      <c r="M20" s="37">
        <f t="shared" si="0"/>
        <v>2081</v>
      </c>
      <c r="N20" s="27"/>
    </row>
    <row r="21" spans="1:14" ht="11.25">
      <c r="A21" s="70"/>
      <c r="B21" s="34" t="s">
        <v>20</v>
      </c>
      <c r="C21" s="26"/>
      <c r="D21" s="30">
        <v>797</v>
      </c>
      <c r="E21" s="27"/>
      <c r="F21" s="26"/>
      <c r="G21" s="30">
        <v>901</v>
      </c>
      <c r="H21" s="27"/>
      <c r="I21" s="26"/>
      <c r="J21" s="30">
        <v>962</v>
      </c>
      <c r="K21" s="27"/>
      <c r="L21" s="26"/>
      <c r="M21" s="37">
        <f t="shared" si="0"/>
        <v>1863</v>
      </c>
      <c r="N21" s="27"/>
    </row>
    <row r="22" spans="1:14" ht="11.25">
      <c r="A22" s="70"/>
      <c r="B22" s="34" t="s">
        <v>21</v>
      </c>
      <c r="C22" s="26"/>
      <c r="D22" s="30">
        <v>705</v>
      </c>
      <c r="E22" s="27"/>
      <c r="F22" s="26"/>
      <c r="G22" s="30">
        <v>803</v>
      </c>
      <c r="H22" s="27"/>
      <c r="I22" s="26"/>
      <c r="J22" s="30">
        <v>881</v>
      </c>
      <c r="K22" s="27"/>
      <c r="L22" s="26"/>
      <c r="M22" s="37">
        <f t="shared" si="0"/>
        <v>1684</v>
      </c>
      <c r="N22" s="27"/>
    </row>
    <row r="23" spans="1:16" ht="11.25">
      <c r="A23" s="70"/>
      <c r="B23" s="34" t="s">
        <v>22</v>
      </c>
      <c r="C23" s="26"/>
      <c r="D23" s="30">
        <v>2009</v>
      </c>
      <c r="E23" s="27"/>
      <c r="F23" s="26"/>
      <c r="G23" s="30">
        <v>2115</v>
      </c>
      <c r="H23" s="27"/>
      <c r="I23" s="26"/>
      <c r="J23" s="30">
        <v>2030</v>
      </c>
      <c r="K23" s="27"/>
      <c r="L23" s="26"/>
      <c r="M23" s="37">
        <f t="shared" si="0"/>
        <v>4145</v>
      </c>
      <c r="N23" s="27"/>
      <c r="P23" s="36"/>
    </row>
    <row r="24" spans="1:14" ht="11.25">
      <c r="A24" s="70"/>
      <c r="B24" s="34" t="s">
        <v>23</v>
      </c>
      <c r="C24" s="26"/>
      <c r="D24" s="30">
        <v>1711</v>
      </c>
      <c r="E24" s="27"/>
      <c r="F24" s="26"/>
      <c r="G24" s="30">
        <v>2067</v>
      </c>
      <c r="H24" s="27"/>
      <c r="I24" s="26"/>
      <c r="J24" s="30">
        <v>2023</v>
      </c>
      <c r="K24" s="27"/>
      <c r="L24" s="26"/>
      <c r="M24" s="37">
        <f t="shared" si="0"/>
        <v>4090</v>
      </c>
      <c r="N24" s="27"/>
    </row>
    <row r="25" spans="1:14" ht="11.25">
      <c r="A25" s="72"/>
      <c r="B25" s="51" t="s">
        <v>6</v>
      </c>
      <c r="C25" s="52"/>
      <c r="D25" s="53">
        <f>SUM(D8:D24)</f>
        <v>20322</v>
      </c>
      <c r="E25" s="54"/>
      <c r="F25" s="55"/>
      <c r="G25" s="53">
        <f>SUM(G8:G24)</f>
        <v>23478</v>
      </c>
      <c r="H25" s="54"/>
      <c r="I25" s="55"/>
      <c r="J25" s="53">
        <f>SUM(J8:J24)</f>
        <v>22403</v>
      </c>
      <c r="K25" s="56"/>
      <c r="L25" s="57"/>
      <c r="M25" s="53">
        <f t="shared" si="0"/>
        <v>45881</v>
      </c>
      <c r="N25" s="58"/>
    </row>
    <row r="26" spans="1:14" ht="11.25" customHeight="1">
      <c r="A26" s="71" t="s">
        <v>85</v>
      </c>
      <c r="B26" s="34" t="s">
        <v>27</v>
      </c>
      <c r="C26" s="26"/>
      <c r="D26" s="30">
        <v>5083</v>
      </c>
      <c r="E26" s="27"/>
      <c r="F26" s="26"/>
      <c r="G26" s="30">
        <v>6270</v>
      </c>
      <c r="H26" s="27"/>
      <c r="I26" s="26"/>
      <c r="J26" s="30">
        <v>6250</v>
      </c>
      <c r="K26" s="27"/>
      <c r="L26" s="26"/>
      <c r="M26" s="37">
        <f t="shared" si="0"/>
        <v>12520</v>
      </c>
      <c r="N26" s="38"/>
    </row>
    <row r="27" spans="1:14" ht="11.25">
      <c r="A27" s="70"/>
      <c r="B27" s="34" t="s">
        <v>28</v>
      </c>
      <c r="C27" s="26"/>
      <c r="D27" s="30">
        <v>3419</v>
      </c>
      <c r="E27" s="27"/>
      <c r="F27" s="26"/>
      <c r="G27" s="30">
        <v>3904</v>
      </c>
      <c r="H27" s="27"/>
      <c r="I27" s="26"/>
      <c r="J27" s="30">
        <v>4014</v>
      </c>
      <c r="K27" s="27"/>
      <c r="L27" s="26"/>
      <c r="M27" s="37">
        <f t="shared" si="0"/>
        <v>7918</v>
      </c>
      <c r="N27" s="27"/>
    </row>
    <row r="28" spans="1:14" ht="11.25">
      <c r="A28" s="70" t="s">
        <v>84</v>
      </c>
      <c r="B28" s="34" t="s">
        <v>29</v>
      </c>
      <c r="C28" s="26"/>
      <c r="D28" s="30">
        <v>6320</v>
      </c>
      <c r="E28" s="27"/>
      <c r="F28" s="26"/>
      <c r="G28" s="30">
        <v>7561</v>
      </c>
      <c r="H28" s="27"/>
      <c r="I28" s="26"/>
      <c r="J28" s="30">
        <v>7807</v>
      </c>
      <c r="K28" s="27"/>
      <c r="L28" s="26"/>
      <c r="M28" s="37">
        <f t="shared" si="0"/>
        <v>15368</v>
      </c>
      <c r="N28" s="27"/>
    </row>
    <row r="29" spans="1:14" ht="11.25">
      <c r="A29" s="72"/>
      <c r="B29" s="51" t="s">
        <v>6</v>
      </c>
      <c r="C29" s="52"/>
      <c r="D29" s="53">
        <f>SUM(D26:D28)</f>
        <v>14822</v>
      </c>
      <c r="E29" s="54"/>
      <c r="F29" s="55"/>
      <c r="G29" s="53">
        <f>SUM(G26:G28)</f>
        <v>17735</v>
      </c>
      <c r="H29" s="54"/>
      <c r="I29" s="55"/>
      <c r="J29" s="53">
        <f>SUM(J26:J28)</f>
        <v>18071</v>
      </c>
      <c r="K29" s="56"/>
      <c r="L29" s="52"/>
      <c r="M29" s="53">
        <f t="shared" si="0"/>
        <v>35806</v>
      </c>
      <c r="N29" s="58"/>
    </row>
    <row r="30" spans="1:14" ht="11.25">
      <c r="A30" s="9"/>
      <c r="B30" s="34" t="s">
        <v>32</v>
      </c>
      <c r="C30" s="26"/>
      <c r="D30" s="30">
        <v>1132</v>
      </c>
      <c r="E30" s="27"/>
      <c r="F30" s="26"/>
      <c r="G30" s="30">
        <v>1612</v>
      </c>
      <c r="H30" s="27"/>
      <c r="I30" s="26"/>
      <c r="J30" s="30">
        <v>1618</v>
      </c>
      <c r="K30" s="27"/>
      <c r="L30" s="26"/>
      <c r="M30" s="37">
        <f t="shared" si="0"/>
        <v>3230</v>
      </c>
      <c r="N30" s="27"/>
    </row>
    <row r="31" spans="1:14" ht="11.25">
      <c r="A31" s="16" t="s">
        <v>30</v>
      </c>
      <c r="B31" s="34" t="s">
        <v>33</v>
      </c>
      <c r="C31" s="26"/>
      <c r="D31" s="30">
        <v>308</v>
      </c>
      <c r="E31" s="27"/>
      <c r="F31" s="26"/>
      <c r="G31" s="30">
        <v>368</v>
      </c>
      <c r="H31" s="27"/>
      <c r="I31" s="26"/>
      <c r="J31" s="30">
        <v>379</v>
      </c>
      <c r="K31" s="27"/>
      <c r="L31" s="26"/>
      <c r="M31" s="37">
        <f t="shared" si="0"/>
        <v>747</v>
      </c>
      <c r="N31" s="27"/>
    </row>
    <row r="32" spans="1:14" ht="11.25">
      <c r="A32" s="16"/>
      <c r="B32" s="34" t="s">
        <v>34</v>
      </c>
      <c r="C32" s="26"/>
      <c r="D32" s="30">
        <v>149</v>
      </c>
      <c r="E32" s="27"/>
      <c r="F32" s="26"/>
      <c r="G32" s="30">
        <v>189</v>
      </c>
      <c r="H32" s="27"/>
      <c r="I32" s="26"/>
      <c r="J32" s="30">
        <v>209</v>
      </c>
      <c r="K32" s="27"/>
      <c r="L32" s="26"/>
      <c r="M32" s="37">
        <f t="shared" si="0"/>
        <v>398</v>
      </c>
      <c r="N32" s="27"/>
    </row>
    <row r="33" spans="1:14" ht="11.25">
      <c r="A33" s="16"/>
      <c r="B33" s="34" t="s">
        <v>35</v>
      </c>
      <c r="C33" s="26"/>
      <c r="D33" s="30">
        <v>1760</v>
      </c>
      <c r="E33" s="27"/>
      <c r="F33" s="26"/>
      <c r="G33" s="30">
        <v>2048</v>
      </c>
      <c r="H33" s="27"/>
      <c r="I33" s="26"/>
      <c r="J33" s="30">
        <v>2010</v>
      </c>
      <c r="K33" s="27"/>
      <c r="L33" s="26"/>
      <c r="M33" s="37">
        <f t="shared" si="0"/>
        <v>4058</v>
      </c>
      <c r="N33" s="27"/>
    </row>
    <row r="34" spans="1:14" ht="11.25">
      <c r="A34" s="16"/>
      <c r="B34" s="34" t="s">
        <v>36</v>
      </c>
      <c r="C34" s="26"/>
      <c r="D34" s="30">
        <v>325</v>
      </c>
      <c r="E34" s="27"/>
      <c r="F34" s="26"/>
      <c r="G34" s="30">
        <v>358</v>
      </c>
      <c r="H34" s="27"/>
      <c r="I34" s="26"/>
      <c r="J34" s="30">
        <v>384</v>
      </c>
      <c r="K34" s="27"/>
      <c r="L34" s="26"/>
      <c r="M34" s="37">
        <f t="shared" si="0"/>
        <v>742</v>
      </c>
      <c r="N34" s="27"/>
    </row>
    <row r="35" spans="1:14" ht="11.25">
      <c r="A35" s="16" t="s">
        <v>31</v>
      </c>
      <c r="B35" s="34" t="s">
        <v>37</v>
      </c>
      <c r="C35" s="26"/>
      <c r="D35" s="30">
        <v>2774</v>
      </c>
      <c r="E35" s="27"/>
      <c r="F35" s="26"/>
      <c r="G35" s="30">
        <v>3178</v>
      </c>
      <c r="H35" s="27"/>
      <c r="I35" s="26"/>
      <c r="J35" s="30">
        <v>2846</v>
      </c>
      <c r="K35" s="27"/>
      <c r="L35" s="26"/>
      <c r="M35" s="37">
        <f t="shared" si="0"/>
        <v>6024</v>
      </c>
      <c r="N35" s="27"/>
    </row>
    <row r="36" spans="1:14" ht="11.25">
      <c r="A36" s="10"/>
      <c r="B36" s="51" t="s">
        <v>6</v>
      </c>
      <c r="C36" s="52"/>
      <c r="D36" s="53">
        <f>SUM(D30:D35)</f>
        <v>6448</v>
      </c>
      <c r="E36" s="54"/>
      <c r="F36" s="55"/>
      <c r="G36" s="53">
        <f>SUM(G30:G35)</f>
        <v>7753</v>
      </c>
      <c r="H36" s="54"/>
      <c r="I36" s="55"/>
      <c r="J36" s="53">
        <f>SUM(J30:J35)</f>
        <v>7446</v>
      </c>
      <c r="K36" s="58"/>
      <c r="L36" s="52"/>
      <c r="M36" s="53">
        <f t="shared" si="0"/>
        <v>15199</v>
      </c>
      <c r="N36" s="58"/>
    </row>
    <row r="37" spans="1:14" ht="11.25" customHeight="1">
      <c r="A37" s="71" t="s">
        <v>38</v>
      </c>
      <c r="B37" s="34" t="s">
        <v>40</v>
      </c>
      <c r="C37" s="26"/>
      <c r="D37" s="30">
        <v>1122</v>
      </c>
      <c r="E37" s="27"/>
      <c r="F37" s="26"/>
      <c r="G37" s="30">
        <v>1429</v>
      </c>
      <c r="H37" s="27"/>
      <c r="I37" s="26"/>
      <c r="J37" s="30">
        <v>1310</v>
      </c>
      <c r="K37" s="27"/>
      <c r="L37" s="26"/>
      <c r="M37" s="37">
        <f t="shared" si="0"/>
        <v>2739</v>
      </c>
      <c r="N37" s="27"/>
    </row>
    <row r="38" spans="1:14" ht="11.25">
      <c r="A38" s="70"/>
      <c r="B38" s="34" t="s">
        <v>41</v>
      </c>
      <c r="C38" s="26"/>
      <c r="D38" s="30">
        <v>1312</v>
      </c>
      <c r="E38" s="27"/>
      <c r="F38" s="26"/>
      <c r="G38" s="30">
        <v>1767</v>
      </c>
      <c r="H38" s="27"/>
      <c r="I38" s="26"/>
      <c r="J38" s="30">
        <v>1745</v>
      </c>
      <c r="K38" s="27"/>
      <c r="L38" s="26"/>
      <c r="M38" s="37">
        <f t="shared" si="0"/>
        <v>3512</v>
      </c>
      <c r="N38" s="27"/>
    </row>
    <row r="39" spans="1:14" ht="11.25">
      <c r="A39" s="70" t="s">
        <v>39</v>
      </c>
      <c r="B39" s="34" t="s">
        <v>42</v>
      </c>
      <c r="C39" s="26"/>
      <c r="D39" s="30">
        <v>10</v>
      </c>
      <c r="E39" s="27"/>
      <c r="F39" s="26"/>
      <c r="G39" s="30">
        <v>11</v>
      </c>
      <c r="H39" s="27"/>
      <c r="I39" s="26"/>
      <c r="J39" s="30">
        <v>15</v>
      </c>
      <c r="K39" s="27"/>
      <c r="L39" s="26"/>
      <c r="M39" s="37">
        <f t="shared" si="0"/>
        <v>26</v>
      </c>
      <c r="N39" s="27"/>
    </row>
    <row r="40" spans="1:14" ht="11.25">
      <c r="A40" s="72"/>
      <c r="B40" s="51" t="s">
        <v>6</v>
      </c>
      <c r="C40" s="52"/>
      <c r="D40" s="53">
        <f>SUM(D37:D39)</f>
        <v>2444</v>
      </c>
      <c r="E40" s="54"/>
      <c r="F40" s="55"/>
      <c r="G40" s="53">
        <f>SUM(G37:G39)</f>
        <v>3207</v>
      </c>
      <c r="H40" s="54"/>
      <c r="I40" s="55"/>
      <c r="J40" s="53">
        <f>SUM(J37:J39)</f>
        <v>3070</v>
      </c>
      <c r="K40" s="56"/>
      <c r="L40" s="52"/>
      <c r="M40" s="53">
        <f t="shared" si="0"/>
        <v>6277</v>
      </c>
      <c r="N40" s="58"/>
    </row>
    <row r="41" spans="1:14" ht="11.25">
      <c r="A41" s="9" t="s">
        <v>43</v>
      </c>
      <c r="B41" s="34" t="s">
        <v>83</v>
      </c>
      <c r="C41" s="26"/>
      <c r="D41" s="30">
        <v>4825</v>
      </c>
      <c r="E41" s="27"/>
      <c r="F41" s="26"/>
      <c r="G41" s="30">
        <v>5965</v>
      </c>
      <c r="H41" s="27"/>
      <c r="I41" s="26"/>
      <c r="J41" s="30">
        <v>6272</v>
      </c>
      <c r="K41" s="27"/>
      <c r="L41" s="26"/>
      <c r="M41" s="37">
        <f t="shared" si="0"/>
        <v>12237</v>
      </c>
      <c r="N41" s="27"/>
    </row>
    <row r="42" spans="1:14" ht="11.25">
      <c r="A42" s="10" t="s">
        <v>44</v>
      </c>
      <c r="B42" s="51" t="s">
        <v>6</v>
      </c>
      <c r="C42" s="52"/>
      <c r="D42" s="53">
        <f>SUM(D41)</f>
        <v>4825</v>
      </c>
      <c r="E42" s="54"/>
      <c r="F42" s="53"/>
      <c r="G42" s="53">
        <f>SUM(G41)</f>
        <v>5965</v>
      </c>
      <c r="H42" s="54"/>
      <c r="I42" s="55"/>
      <c r="J42" s="53">
        <f>SUM(J41)</f>
        <v>6272</v>
      </c>
      <c r="K42" s="54"/>
      <c r="L42" s="55"/>
      <c r="M42" s="53">
        <f t="shared" si="0"/>
        <v>12237</v>
      </c>
      <c r="N42" s="58"/>
    </row>
    <row r="43" spans="1:14" ht="11.25">
      <c r="A43" s="9"/>
      <c r="B43" s="34" t="s">
        <v>45</v>
      </c>
      <c r="C43" s="26"/>
      <c r="D43" s="30">
        <v>171</v>
      </c>
      <c r="E43" s="27"/>
      <c r="F43" s="26"/>
      <c r="G43" s="30">
        <v>194</v>
      </c>
      <c r="H43" s="27"/>
      <c r="I43" s="26"/>
      <c r="J43" s="30">
        <v>227</v>
      </c>
      <c r="K43" s="27"/>
      <c r="L43" s="26"/>
      <c r="M43" s="37">
        <f aca="true" t="shared" si="1" ref="M43:M62">SUM(G43+J43)</f>
        <v>421</v>
      </c>
      <c r="N43" s="27"/>
    </row>
    <row r="44" spans="1:14" ht="11.25">
      <c r="A44" s="16"/>
      <c r="B44" s="34" t="s">
        <v>80</v>
      </c>
      <c r="C44" s="26"/>
      <c r="D44" s="30">
        <v>771</v>
      </c>
      <c r="E44" s="27"/>
      <c r="F44" s="26"/>
      <c r="G44" s="30">
        <v>1009</v>
      </c>
      <c r="H44" s="27"/>
      <c r="I44" s="26"/>
      <c r="J44" s="30">
        <v>1028</v>
      </c>
      <c r="K44" s="27"/>
      <c r="L44" s="26"/>
      <c r="M44" s="37">
        <f t="shared" si="1"/>
        <v>2037</v>
      </c>
      <c r="N44" s="27"/>
    </row>
    <row r="45" spans="1:14" ht="11.25">
      <c r="A45" s="16"/>
      <c r="B45" s="34" t="s">
        <v>81</v>
      </c>
      <c r="C45" s="26"/>
      <c r="D45" s="30">
        <v>3</v>
      </c>
      <c r="E45" s="27"/>
      <c r="F45" s="26"/>
      <c r="G45" s="30">
        <v>2</v>
      </c>
      <c r="H45" s="27"/>
      <c r="I45" s="26"/>
      <c r="J45" s="30">
        <v>1</v>
      </c>
      <c r="K45" s="27"/>
      <c r="L45" s="26"/>
      <c r="M45" s="37">
        <f t="shared" si="1"/>
        <v>3</v>
      </c>
      <c r="N45" s="27"/>
    </row>
    <row r="46" spans="1:14" ht="11.25">
      <c r="A46" s="16"/>
      <c r="B46" s="34" t="s">
        <v>82</v>
      </c>
      <c r="C46" s="26"/>
      <c r="D46" s="30">
        <v>359</v>
      </c>
      <c r="E46" s="27"/>
      <c r="F46" s="26"/>
      <c r="G46" s="30">
        <v>536</v>
      </c>
      <c r="H46" s="27"/>
      <c r="I46" s="26"/>
      <c r="J46" s="30">
        <v>507</v>
      </c>
      <c r="K46" s="27"/>
      <c r="L46" s="26"/>
      <c r="M46" s="37">
        <f t="shared" si="1"/>
        <v>1043</v>
      </c>
      <c r="N46" s="27"/>
    </row>
    <row r="47" spans="1:14" ht="11.25">
      <c r="A47" s="16"/>
      <c r="B47" s="34" t="s">
        <v>46</v>
      </c>
      <c r="C47" s="26"/>
      <c r="D47" s="30">
        <v>74</v>
      </c>
      <c r="E47" s="27"/>
      <c r="F47" s="26"/>
      <c r="G47" s="30">
        <v>102</v>
      </c>
      <c r="H47" s="27"/>
      <c r="I47" s="26"/>
      <c r="J47" s="30">
        <v>95</v>
      </c>
      <c r="K47" s="27"/>
      <c r="L47" s="26"/>
      <c r="M47" s="37">
        <f t="shared" si="1"/>
        <v>197</v>
      </c>
      <c r="N47" s="27"/>
    </row>
    <row r="48" spans="1:14" ht="11.25">
      <c r="A48" s="16"/>
      <c r="B48" s="34" t="s">
        <v>47</v>
      </c>
      <c r="C48" s="26"/>
      <c r="D48" s="30">
        <v>418</v>
      </c>
      <c r="E48" s="27"/>
      <c r="F48" s="26"/>
      <c r="G48" s="30">
        <v>526</v>
      </c>
      <c r="H48" s="27"/>
      <c r="I48" s="26"/>
      <c r="J48" s="30">
        <v>530</v>
      </c>
      <c r="K48" s="27"/>
      <c r="L48" s="26"/>
      <c r="M48" s="37">
        <f t="shared" si="1"/>
        <v>1056</v>
      </c>
      <c r="N48" s="27"/>
    </row>
    <row r="49" spans="1:14" ht="11.25">
      <c r="A49" s="16"/>
      <c r="B49" s="34" t="s">
        <v>48</v>
      </c>
      <c r="C49" s="26"/>
      <c r="D49" s="30">
        <v>460</v>
      </c>
      <c r="E49" s="27"/>
      <c r="F49" s="26"/>
      <c r="G49" s="30">
        <v>569</v>
      </c>
      <c r="H49" s="27"/>
      <c r="I49" s="26"/>
      <c r="J49" s="30">
        <v>587</v>
      </c>
      <c r="K49" s="27"/>
      <c r="L49" s="26"/>
      <c r="M49" s="37">
        <f t="shared" si="1"/>
        <v>1156</v>
      </c>
      <c r="N49" s="27"/>
    </row>
    <row r="50" spans="1:14" ht="11.25">
      <c r="A50" s="16" t="s">
        <v>62</v>
      </c>
      <c r="B50" s="34" t="s">
        <v>49</v>
      </c>
      <c r="C50" s="26"/>
      <c r="D50" s="30">
        <v>532</v>
      </c>
      <c r="E50" s="27"/>
      <c r="F50" s="26"/>
      <c r="G50" s="30">
        <v>679</v>
      </c>
      <c r="H50" s="27"/>
      <c r="I50" s="26"/>
      <c r="J50" s="30">
        <v>704</v>
      </c>
      <c r="K50" s="27"/>
      <c r="L50" s="26"/>
      <c r="M50" s="37">
        <f t="shared" si="1"/>
        <v>1383</v>
      </c>
      <c r="N50" s="27"/>
    </row>
    <row r="51" spans="1:14" ht="11.25">
      <c r="A51" s="16"/>
      <c r="B51" s="34" t="s">
        <v>50</v>
      </c>
      <c r="C51" s="26"/>
      <c r="D51" s="30">
        <v>238</v>
      </c>
      <c r="E51" s="27"/>
      <c r="F51" s="26"/>
      <c r="G51" s="30">
        <v>292</v>
      </c>
      <c r="H51" s="27"/>
      <c r="I51" s="26"/>
      <c r="J51" s="30">
        <v>267</v>
      </c>
      <c r="K51" s="27"/>
      <c r="L51" s="26"/>
      <c r="M51" s="37">
        <f t="shared" si="1"/>
        <v>559</v>
      </c>
      <c r="N51" s="27"/>
    </row>
    <row r="52" spans="1:14" ht="11.25">
      <c r="A52" s="16"/>
      <c r="B52" s="34" t="s">
        <v>51</v>
      </c>
      <c r="C52" s="26"/>
      <c r="D52" s="30">
        <v>698</v>
      </c>
      <c r="E52" s="27"/>
      <c r="F52" s="26"/>
      <c r="G52" s="30">
        <v>877</v>
      </c>
      <c r="H52" s="27"/>
      <c r="I52" s="26"/>
      <c r="J52" s="30">
        <v>876</v>
      </c>
      <c r="K52" s="27"/>
      <c r="L52" s="26"/>
      <c r="M52" s="37">
        <f t="shared" si="1"/>
        <v>1753</v>
      </c>
      <c r="N52" s="27"/>
    </row>
    <row r="53" spans="1:14" ht="11.25">
      <c r="A53" s="16"/>
      <c r="B53" s="34" t="s">
        <v>52</v>
      </c>
      <c r="C53" s="26"/>
      <c r="D53" s="30">
        <v>464</v>
      </c>
      <c r="E53" s="27"/>
      <c r="F53" s="26"/>
      <c r="G53" s="30">
        <v>534</v>
      </c>
      <c r="H53" s="27"/>
      <c r="I53" s="26"/>
      <c r="J53" s="30">
        <v>506</v>
      </c>
      <c r="K53" s="27"/>
      <c r="L53" s="26"/>
      <c r="M53" s="37">
        <f t="shared" si="1"/>
        <v>1040</v>
      </c>
      <c r="N53" s="27"/>
    </row>
    <row r="54" spans="1:14" ht="11.25">
      <c r="A54" s="16"/>
      <c r="B54" s="34" t="s">
        <v>53</v>
      </c>
      <c r="C54" s="26"/>
      <c r="D54" s="30">
        <v>643</v>
      </c>
      <c r="E54" s="27"/>
      <c r="F54" s="26"/>
      <c r="G54" s="30">
        <v>834</v>
      </c>
      <c r="H54" s="27"/>
      <c r="I54" s="26"/>
      <c r="J54" s="30">
        <v>809</v>
      </c>
      <c r="K54" s="27"/>
      <c r="L54" s="26"/>
      <c r="M54" s="37">
        <f t="shared" si="1"/>
        <v>1643</v>
      </c>
      <c r="N54" s="27"/>
    </row>
    <row r="55" spans="1:14" ht="11.25">
      <c r="A55" s="16"/>
      <c r="B55" s="34" t="s">
        <v>54</v>
      </c>
      <c r="C55" s="26"/>
      <c r="D55" s="30">
        <v>1002</v>
      </c>
      <c r="E55" s="27"/>
      <c r="F55" s="26"/>
      <c r="G55" s="30">
        <v>1251</v>
      </c>
      <c r="H55" s="27"/>
      <c r="I55" s="26"/>
      <c r="J55" s="30">
        <v>1291</v>
      </c>
      <c r="K55" s="27"/>
      <c r="L55" s="26"/>
      <c r="M55" s="37">
        <f t="shared" si="1"/>
        <v>2542</v>
      </c>
      <c r="N55" s="27"/>
    </row>
    <row r="56" spans="1:14" ht="11.25">
      <c r="A56" s="16" t="s">
        <v>39</v>
      </c>
      <c r="B56" s="34" t="s">
        <v>55</v>
      </c>
      <c r="C56" s="26"/>
      <c r="D56" s="30">
        <v>22</v>
      </c>
      <c r="E56" s="27"/>
      <c r="F56" s="26"/>
      <c r="G56" s="30">
        <v>22</v>
      </c>
      <c r="H56" s="27"/>
      <c r="I56" s="26"/>
      <c r="J56" s="30">
        <v>20</v>
      </c>
      <c r="K56" s="27"/>
      <c r="L56" s="26"/>
      <c r="M56" s="37">
        <f t="shared" si="1"/>
        <v>42</v>
      </c>
      <c r="N56" s="27"/>
    </row>
    <row r="57" spans="1:14" ht="11.25">
      <c r="A57" s="16"/>
      <c r="B57" s="34" t="s">
        <v>56</v>
      </c>
      <c r="C57" s="26"/>
      <c r="D57" s="30">
        <v>358</v>
      </c>
      <c r="E57" s="27"/>
      <c r="F57" s="26"/>
      <c r="G57" s="30">
        <v>480</v>
      </c>
      <c r="H57" s="27"/>
      <c r="I57" s="26"/>
      <c r="J57" s="30">
        <v>455</v>
      </c>
      <c r="K57" s="27"/>
      <c r="L57" s="26"/>
      <c r="M57" s="37">
        <f t="shared" si="1"/>
        <v>935</v>
      </c>
      <c r="N57" s="27"/>
    </row>
    <row r="58" spans="1:14" ht="11.25">
      <c r="A58" s="16"/>
      <c r="B58" s="34" t="s">
        <v>57</v>
      </c>
      <c r="C58" s="26"/>
      <c r="D58" s="30">
        <v>306</v>
      </c>
      <c r="E58" s="27"/>
      <c r="F58" s="26"/>
      <c r="G58" s="30">
        <v>356</v>
      </c>
      <c r="H58" s="27"/>
      <c r="I58" s="26"/>
      <c r="J58" s="30">
        <v>363</v>
      </c>
      <c r="K58" s="27"/>
      <c r="L58" s="26"/>
      <c r="M58" s="37">
        <f t="shared" si="1"/>
        <v>719</v>
      </c>
      <c r="N58" s="27"/>
    </row>
    <row r="59" spans="1:14" ht="11.25">
      <c r="A59" s="16"/>
      <c r="B59" s="34" t="s">
        <v>58</v>
      </c>
      <c r="C59" s="26"/>
      <c r="D59" s="30">
        <v>527</v>
      </c>
      <c r="E59" s="27"/>
      <c r="F59" s="26"/>
      <c r="G59" s="30">
        <v>611</v>
      </c>
      <c r="H59" s="27"/>
      <c r="I59" s="26"/>
      <c r="J59" s="30">
        <v>603</v>
      </c>
      <c r="K59" s="27"/>
      <c r="L59" s="26"/>
      <c r="M59" s="37">
        <f t="shared" si="1"/>
        <v>1214</v>
      </c>
      <c r="N59" s="27"/>
    </row>
    <row r="60" spans="1:14" ht="11.25">
      <c r="A60" s="16"/>
      <c r="B60" s="34" t="s">
        <v>59</v>
      </c>
      <c r="C60" s="26"/>
      <c r="D60" s="30">
        <v>891</v>
      </c>
      <c r="E60" s="27"/>
      <c r="F60" s="26"/>
      <c r="G60" s="30">
        <v>1125</v>
      </c>
      <c r="H60" s="27"/>
      <c r="I60" s="26"/>
      <c r="J60" s="30">
        <v>1093</v>
      </c>
      <c r="K60" s="27"/>
      <c r="L60" s="26"/>
      <c r="M60" s="37">
        <f t="shared" si="1"/>
        <v>2218</v>
      </c>
      <c r="N60" s="27"/>
    </row>
    <row r="61" spans="1:14" ht="11.25">
      <c r="A61" s="16"/>
      <c r="B61" s="34" t="s">
        <v>60</v>
      </c>
      <c r="C61" s="26"/>
      <c r="D61" s="30">
        <v>594</v>
      </c>
      <c r="E61" s="27"/>
      <c r="F61" s="26"/>
      <c r="G61" s="30">
        <v>817</v>
      </c>
      <c r="H61" s="27"/>
      <c r="I61" s="26"/>
      <c r="J61" s="30">
        <v>774</v>
      </c>
      <c r="K61" s="27"/>
      <c r="L61" s="26"/>
      <c r="M61" s="37">
        <f t="shared" si="1"/>
        <v>1591</v>
      </c>
      <c r="N61" s="27"/>
    </row>
    <row r="62" spans="1:14" ht="11.25">
      <c r="A62" s="15"/>
      <c r="B62" s="34" t="s">
        <v>61</v>
      </c>
      <c r="C62" s="26"/>
      <c r="D62" s="30">
        <v>377</v>
      </c>
      <c r="E62" s="27"/>
      <c r="F62" s="26"/>
      <c r="G62" s="30">
        <v>501</v>
      </c>
      <c r="H62" s="27"/>
      <c r="I62" s="26"/>
      <c r="J62" s="30">
        <v>489</v>
      </c>
      <c r="K62" s="27"/>
      <c r="L62" s="26"/>
      <c r="M62" s="37">
        <f t="shared" si="1"/>
        <v>990</v>
      </c>
      <c r="N62" s="27"/>
    </row>
    <row r="63" spans="1:14" ht="11.25">
      <c r="A63" s="16"/>
      <c r="B63" s="51" t="s">
        <v>6</v>
      </c>
      <c r="C63" s="52"/>
      <c r="D63" s="53">
        <f>SUM(D43:D62)</f>
        <v>8908</v>
      </c>
      <c r="E63" s="54"/>
      <c r="F63" s="55"/>
      <c r="G63" s="53">
        <f>SUM(G43:G62)</f>
        <v>11317</v>
      </c>
      <c r="H63" s="54"/>
      <c r="I63" s="55"/>
      <c r="J63" s="53">
        <f>SUM(J43:J62)</f>
        <v>11225</v>
      </c>
      <c r="K63" s="54"/>
      <c r="L63" s="55"/>
      <c r="M63" s="53">
        <f t="shared" si="0"/>
        <v>22542</v>
      </c>
      <c r="N63" s="58"/>
    </row>
    <row r="64" spans="1:14" ht="11.25">
      <c r="A64" s="9" t="s">
        <v>66</v>
      </c>
      <c r="B64" s="34" t="s">
        <v>63</v>
      </c>
      <c r="C64" s="26"/>
      <c r="D64" s="30">
        <v>66</v>
      </c>
      <c r="E64" s="27"/>
      <c r="F64" s="26"/>
      <c r="G64" s="30">
        <v>70</v>
      </c>
      <c r="H64" s="27"/>
      <c r="I64" s="26"/>
      <c r="J64" s="30">
        <v>54</v>
      </c>
      <c r="K64" s="27"/>
      <c r="L64" s="26"/>
      <c r="M64" s="37">
        <f t="shared" si="0"/>
        <v>124</v>
      </c>
      <c r="N64" s="27"/>
    </row>
    <row r="65" spans="1:14" ht="11.25">
      <c r="A65" s="70" t="s">
        <v>67</v>
      </c>
      <c r="B65" s="34" t="s">
        <v>64</v>
      </c>
      <c r="C65" s="26"/>
      <c r="D65" s="30">
        <v>2105</v>
      </c>
      <c r="E65" s="27"/>
      <c r="F65" s="26"/>
      <c r="G65" s="30">
        <v>2268</v>
      </c>
      <c r="H65" s="27"/>
      <c r="I65" s="26"/>
      <c r="J65" s="30">
        <v>1970</v>
      </c>
      <c r="K65" s="27"/>
      <c r="L65" s="26"/>
      <c r="M65" s="37">
        <f t="shared" si="0"/>
        <v>4238</v>
      </c>
      <c r="N65" s="27"/>
    </row>
    <row r="66" spans="1:14" ht="11.25">
      <c r="A66" s="70"/>
      <c r="B66" s="34" t="s">
        <v>65</v>
      </c>
      <c r="C66" s="26"/>
      <c r="D66" s="30">
        <v>565</v>
      </c>
      <c r="E66" s="27"/>
      <c r="F66" s="26"/>
      <c r="G66" s="30">
        <v>572</v>
      </c>
      <c r="H66" s="27"/>
      <c r="I66" s="26"/>
      <c r="J66" s="30">
        <v>446</v>
      </c>
      <c r="K66" s="27"/>
      <c r="L66" s="26"/>
      <c r="M66" s="37">
        <f t="shared" si="0"/>
        <v>1018</v>
      </c>
      <c r="N66" s="27"/>
    </row>
    <row r="67" spans="1:14" ht="11.25">
      <c r="A67" s="10" t="s">
        <v>68</v>
      </c>
      <c r="B67" s="51" t="s">
        <v>6</v>
      </c>
      <c r="C67" s="52"/>
      <c r="D67" s="53">
        <f>SUM(D64:D66)</f>
        <v>2736</v>
      </c>
      <c r="E67" s="54"/>
      <c r="F67" s="55"/>
      <c r="G67" s="53">
        <f>SUM(G64:G66)</f>
        <v>2910</v>
      </c>
      <c r="H67" s="54"/>
      <c r="I67" s="55"/>
      <c r="J67" s="53">
        <f>SUM(J64:J66)</f>
        <v>2470</v>
      </c>
      <c r="K67" s="54"/>
      <c r="L67" s="55"/>
      <c r="M67" s="53">
        <f t="shared" si="0"/>
        <v>5380</v>
      </c>
      <c r="N67" s="58"/>
    </row>
    <row r="68" spans="1:14" ht="11.25">
      <c r="A68" s="9" t="s">
        <v>67</v>
      </c>
      <c r="B68" s="34" t="s">
        <v>69</v>
      </c>
      <c r="C68" s="26"/>
      <c r="D68" s="30">
        <v>1165</v>
      </c>
      <c r="E68" s="27"/>
      <c r="F68" s="26"/>
      <c r="G68" s="30">
        <v>1215</v>
      </c>
      <c r="H68" s="27"/>
      <c r="I68" s="26"/>
      <c r="J68" s="30">
        <v>1238</v>
      </c>
      <c r="K68" s="27"/>
      <c r="L68" s="26"/>
      <c r="M68" s="37">
        <f t="shared" si="0"/>
        <v>2453</v>
      </c>
      <c r="N68" s="27"/>
    </row>
    <row r="69" spans="1:14" ht="11.25">
      <c r="A69" s="16"/>
      <c r="B69" s="34" t="s">
        <v>70</v>
      </c>
      <c r="C69" s="26"/>
      <c r="D69" s="30">
        <v>1500</v>
      </c>
      <c r="E69" s="27"/>
      <c r="F69" s="26"/>
      <c r="G69" s="30">
        <v>1557</v>
      </c>
      <c r="H69" s="27"/>
      <c r="I69" s="26"/>
      <c r="J69" s="30">
        <v>1693</v>
      </c>
      <c r="K69" s="27"/>
      <c r="L69" s="26"/>
      <c r="M69" s="37">
        <f t="shared" si="0"/>
        <v>3250</v>
      </c>
      <c r="N69" s="27"/>
    </row>
    <row r="70" spans="1:14" ht="11.25">
      <c r="A70" s="16" t="s">
        <v>68</v>
      </c>
      <c r="B70" s="34" t="s">
        <v>71</v>
      </c>
      <c r="C70" s="26"/>
      <c r="D70" s="30">
        <v>1734</v>
      </c>
      <c r="E70" s="27"/>
      <c r="F70" s="26"/>
      <c r="G70" s="30">
        <v>1619</v>
      </c>
      <c r="H70" s="27"/>
      <c r="I70" s="26"/>
      <c r="J70" s="30">
        <v>1667</v>
      </c>
      <c r="K70" s="27"/>
      <c r="L70" s="26"/>
      <c r="M70" s="37">
        <f t="shared" si="0"/>
        <v>3286</v>
      </c>
      <c r="N70" s="27"/>
    </row>
    <row r="71" spans="1:14" ht="11.25">
      <c r="A71" s="16"/>
      <c r="B71" s="34" t="s">
        <v>72</v>
      </c>
      <c r="C71" s="26"/>
      <c r="D71" s="30">
        <v>953</v>
      </c>
      <c r="E71" s="27"/>
      <c r="F71" s="26"/>
      <c r="G71" s="30">
        <v>1179</v>
      </c>
      <c r="H71" s="27"/>
      <c r="I71" s="26"/>
      <c r="J71" s="30">
        <v>1155</v>
      </c>
      <c r="K71" s="27"/>
      <c r="L71" s="26"/>
      <c r="M71" s="37">
        <f t="shared" si="0"/>
        <v>2334</v>
      </c>
      <c r="N71" s="27"/>
    </row>
    <row r="72" spans="1:14" ht="11.25">
      <c r="A72" s="10" t="s">
        <v>73</v>
      </c>
      <c r="B72" s="51" t="s">
        <v>6</v>
      </c>
      <c r="C72" s="52"/>
      <c r="D72" s="53">
        <f>SUM(D68:D71)</f>
        <v>5352</v>
      </c>
      <c r="E72" s="54"/>
      <c r="F72" s="55"/>
      <c r="G72" s="53">
        <f>SUM(G68:G71)</f>
        <v>5570</v>
      </c>
      <c r="H72" s="54"/>
      <c r="I72" s="55"/>
      <c r="J72" s="53">
        <f>SUM(J68:J71)</f>
        <v>5753</v>
      </c>
      <c r="K72" s="54"/>
      <c r="L72" s="55"/>
      <c r="M72" s="53">
        <f t="shared" si="0"/>
        <v>11323</v>
      </c>
      <c r="N72" s="58"/>
    </row>
  </sheetData>
  <sheetProtection/>
  <mergeCells count="30">
    <mergeCell ref="A1:N1"/>
    <mergeCell ref="A2:G2"/>
    <mergeCell ref="G4:M4"/>
    <mergeCell ref="K2:M2"/>
    <mergeCell ref="A12:A13"/>
    <mergeCell ref="D4:D5"/>
    <mergeCell ref="A4:B5"/>
    <mergeCell ref="A6:B7"/>
    <mergeCell ref="A10:A11"/>
    <mergeCell ref="A65:A66"/>
    <mergeCell ref="A24:A25"/>
    <mergeCell ref="A39:A40"/>
    <mergeCell ref="A26:A27"/>
    <mergeCell ref="A28:A29"/>
    <mergeCell ref="A37:A38"/>
    <mergeCell ref="P11:AC14"/>
    <mergeCell ref="A20:A21"/>
    <mergeCell ref="A18:A19"/>
    <mergeCell ref="A14:A15"/>
    <mergeCell ref="A8:A9"/>
    <mergeCell ref="A22:A23"/>
    <mergeCell ref="A16:A17"/>
    <mergeCell ref="P3:R3"/>
    <mergeCell ref="Q4:S4"/>
    <mergeCell ref="T4:V4"/>
    <mergeCell ref="W4:Y4"/>
    <mergeCell ref="Z4:AB4"/>
    <mergeCell ref="Q7:S7"/>
    <mergeCell ref="T7:V7"/>
    <mergeCell ref="W7:Y7"/>
  </mergeCells>
  <printOptions/>
  <pageMargins left="1.1811023622047245" right="0.7874015748031497" top="0.62" bottom="0.5905511811023623" header="0.5118110236220472" footer="0.5118110236220472"/>
  <pageSetup horizontalDpi="180" verticalDpi="180" orientation="portrait" paperSize="9" scale="90" r:id="rId1"/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SYMB003</dc:creator>
  <cp:keywords/>
  <dc:description/>
  <cp:lastModifiedBy>SYME004</cp:lastModifiedBy>
  <cp:lastPrinted>2014-04-15T06:17:12Z</cp:lastPrinted>
  <dcterms:created xsi:type="dcterms:W3CDTF">2002-10-30T23:47:23Z</dcterms:created>
  <dcterms:modified xsi:type="dcterms:W3CDTF">2014-05-15T02:11:14Z</dcterms:modified>
  <cp:category/>
  <cp:version/>
  <cp:contentType/>
  <cp:contentStatus/>
</cp:coreProperties>
</file>