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9395" windowHeight="7800" tabRatio="777"/>
  </bookViews>
  <sheets>
    <sheet name="教育・文化" sheetId="35" r:id="rId1"/>
    <sheet name="1 学校種別学校数" sheetId="1" r:id="rId2"/>
    <sheet name="2 市立幼稚園の概況" sheetId="2" r:id="rId3"/>
    <sheet name="3 私立幼稚園の概況" sheetId="3" r:id="rId4"/>
    <sheet name="4 小学校の概況" sheetId="4" r:id="rId5"/>
    <sheet name="5 小学校別児童・学級・教員数" sheetId="5" r:id="rId6"/>
    <sheet name="6 中学校の概況" sheetId="6" r:id="rId7"/>
    <sheet name="7 中学校別生徒・学級・教員数" sheetId="7" r:id="rId8"/>
    <sheet name="8 中学校卒業者の進路状況" sheetId="26" r:id="rId9"/>
    <sheet name="9 理由別長期欠席児童・生徒数" sheetId="27" r:id="rId10"/>
    <sheet name="10-1 児童・生徒の平均体位（男子）" sheetId="8" r:id="rId11"/>
    <sheet name="10-2 児童・生徒の平均体位（女子）" sheetId="9" r:id="rId12"/>
    <sheet name="11 高等学校の概況" sheetId="28" r:id="rId13"/>
    <sheet name="12 高等学校別生徒・学級・教員数" sheetId="29" r:id="rId14"/>
    <sheet name="13 狭山特別支援学校" sheetId="30" r:id="rId15"/>
    <sheet name="14 各種学校生徒数・教員数" sheetId="31" r:id="rId16"/>
    <sheet name="15 短期大学の教官・学生数" sheetId="32" r:id="rId17"/>
    <sheet name="16 大学の教官・学生数" sheetId="33" r:id="rId18"/>
    <sheet name="17-1 市立図書館(１)冊数" sheetId="15" r:id="rId19"/>
    <sheet name="17-2 市立図書館(２)蔵書内訳" sheetId="16" r:id="rId20"/>
    <sheet name="17-3 市立図書館（３）登録・利用者数" sheetId="17" r:id="rId21"/>
    <sheet name="17-4 市立図書館（４）貸出数" sheetId="18" r:id="rId22"/>
    <sheet name="17-5 市立図書館（５）利用実績など" sheetId="19" r:id="rId23"/>
    <sheet name="17-6 市立図書館（６）視聴覚" sheetId="20" r:id="rId24"/>
    <sheet name="17-7 市立図書館利用状況（７）移動図書館利用状況" sheetId="21" r:id="rId25"/>
    <sheet name="18 公民館利用状況" sheetId="22" r:id="rId26"/>
    <sheet name="19 指定文化財状況" sheetId="23" r:id="rId27"/>
    <sheet name="20 指定文化財一覧表" sheetId="24" r:id="rId28"/>
    <sheet name="21 博物館利用状況 " sheetId="25" r:id="rId29"/>
  </sheets>
  <definedNames>
    <definedName name="_xlnm.Print_Area" localSheetId="1">'1 学校種別学校数'!$A$1:$I$7</definedName>
    <definedName name="_xlnm.Print_Area" localSheetId="10">'10-1 児童・生徒の平均体位（男子）'!$A$1:$M$38</definedName>
    <definedName name="_xlnm.Print_Area" localSheetId="17">'16 大学の教官・学生数'!$A$1:$L$11</definedName>
    <definedName name="_xlnm.Print_Area" localSheetId="5">'5 小学校別児童・学級・教員数'!$A$1:$K$25</definedName>
  </definedNames>
  <calcPr calcId="145621"/>
</workbook>
</file>

<file path=xl/calcChain.xml><?xml version="1.0" encoding="utf-8"?>
<calcChain xmlns="http://schemas.openxmlformats.org/spreadsheetml/2006/main">
  <c r="H6" i="7" l="1"/>
  <c r="K6" i="5"/>
  <c r="C10" i="29" l="1"/>
  <c r="C6" i="1" l="1"/>
  <c r="C5" i="1"/>
  <c r="I6" i="29" l="1"/>
  <c r="H6" i="29"/>
  <c r="G6" i="29"/>
  <c r="F6" i="29"/>
  <c r="E6" i="29"/>
  <c r="D6" i="29"/>
  <c r="C6" i="29"/>
  <c r="H7" i="28"/>
  <c r="G7" i="28"/>
  <c r="H8" i="28"/>
  <c r="G8" i="28"/>
  <c r="K11" i="26"/>
  <c r="C11" i="26"/>
  <c r="K12" i="26"/>
  <c r="C12" i="26"/>
  <c r="C40" i="21" l="1"/>
  <c r="I40" i="21" s="1"/>
  <c r="C39" i="21"/>
  <c r="I39" i="21" s="1"/>
  <c r="C38" i="21"/>
  <c r="I38" i="21" s="1"/>
  <c r="C37" i="21"/>
  <c r="I37" i="21" s="1"/>
  <c r="C36" i="21"/>
  <c r="I36" i="21" s="1"/>
  <c r="C35" i="21"/>
  <c r="I35" i="21" s="1"/>
  <c r="C34" i="21"/>
  <c r="I34" i="21" s="1"/>
  <c r="C33" i="21"/>
  <c r="I33" i="21" s="1"/>
  <c r="C32" i="21"/>
  <c r="I32" i="21" s="1"/>
  <c r="C31" i="21"/>
  <c r="I31" i="21" s="1"/>
  <c r="C30" i="21"/>
  <c r="I30" i="21" s="1"/>
  <c r="C29" i="21"/>
  <c r="I29" i="21" s="1"/>
  <c r="C28" i="21"/>
  <c r="I28" i="21" s="1"/>
  <c r="C27" i="21"/>
  <c r="I27" i="21" s="1"/>
  <c r="C26" i="21"/>
  <c r="I26" i="21" s="1"/>
  <c r="C25" i="21"/>
  <c r="I25" i="21" s="1"/>
  <c r="C24" i="21"/>
  <c r="I24" i="21" s="1"/>
  <c r="C23" i="21"/>
  <c r="I23" i="21" s="1"/>
  <c r="C22" i="21"/>
  <c r="I22" i="21" s="1"/>
  <c r="C21" i="21"/>
  <c r="I21" i="21" s="1"/>
  <c r="C20" i="21"/>
  <c r="I20" i="21" s="1"/>
  <c r="C19" i="21"/>
  <c r="I19" i="21" s="1"/>
  <c r="C18" i="21"/>
  <c r="I18" i="21" s="1"/>
  <c r="C17" i="21"/>
  <c r="I17" i="21" s="1"/>
  <c r="C15" i="21"/>
  <c r="I15" i="21" s="1"/>
  <c r="C14" i="21"/>
  <c r="I14" i="21" s="1"/>
  <c r="C13" i="21"/>
  <c r="I13" i="21" s="1"/>
  <c r="C12" i="21"/>
  <c r="I12" i="21" s="1"/>
  <c r="C11" i="21"/>
  <c r="I11" i="21" s="1"/>
  <c r="C10" i="21"/>
  <c r="I10" i="21" s="1"/>
  <c r="C9" i="21"/>
  <c r="I9" i="21" s="1"/>
  <c r="C8" i="21"/>
  <c r="I8" i="21" s="1"/>
  <c r="C7" i="21"/>
  <c r="I7" i="21" s="1"/>
  <c r="J6" i="21"/>
  <c r="H6" i="21"/>
  <c r="G6" i="21"/>
  <c r="F6" i="21"/>
  <c r="E6" i="21"/>
  <c r="D6" i="21"/>
  <c r="C6" i="21"/>
  <c r="I6" i="21" s="1"/>
  <c r="C14" i="18"/>
  <c r="C13" i="18"/>
  <c r="C12" i="18"/>
  <c r="C11" i="18"/>
  <c r="C10" i="18"/>
  <c r="C8" i="18"/>
  <c r="C7" i="18"/>
  <c r="H29" i="16"/>
  <c r="K5" i="16"/>
  <c r="H5" i="16"/>
  <c r="D8" i="15"/>
  <c r="C8" i="15" s="1"/>
  <c r="D7" i="15"/>
  <c r="C7" i="15"/>
</calcChain>
</file>

<file path=xl/sharedStrings.xml><?xml version="1.0" encoding="utf-8"?>
<sst xmlns="http://schemas.openxmlformats.org/spreadsheetml/2006/main" count="1102" uniqueCount="679">
  <si>
    <t>　　　　 １　学校種別学校数</t>
    <rPh sb="7" eb="8">
      <t>ガク</t>
    </rPh>
    <rPh sb="8" eb="9">
      <t>コウ</t>
    </rPh>
    <rPh sb="9" eb="10">
      <t>タネ</t>
    </rPh>
    <rPh sb="10" eb="11">
      <t>ベツ</t>
    </rPh>
    <rPh sb="11" eb="12">
      <t>ガク</t>
    </rPh>
    <rPh sb="12" eb="13">
      <t>コウ</t>
    </rPh>
    <rPh sb="13" eb="14">
      <t>スウ</t>
    </rPh>
    <phoneticPr fontId="2"/>
  </si>
  <si>
    <t>　　　各年５月１日現在</t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</si>
  <si>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年</t>
    <rPh sb="0" eb="1">
      <t>ネン</t>
    </rPh>
    <phoneticPr fontId="2"/>
  </si>
  <si>
    <t>総　　数</t>
    <rPh sb="0" eb="4">
      <t>ソウスウ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</si>
  <si>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</si>
  <si>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</si>
  <si>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</si>
  <si>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</si>
  <si>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</si>
  <si>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</si>
  <si>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 xml:space="preserve"> 平成 ２４</t>
    <rPh sb="1" eb="3">
      <t>ヘイセイ</t>
    </rPh>
    <phoneticPr fontId="2"/>
  </si>
  <si>
    <t>　　　　２５</t>
    <phoneticPr fontId="2"/>
  </si>
  <si>
    <t>　　　　２６</t>
    <phoneticPr fontId="2"/>
  </si>
  <si>
    <t>　　　　　２　市立幼稚園の概況</t>
    <rPh sb="7" eb="8">
      <t>シ</t>
    </rPh>
    <rPh sb="8" eb="9">
      <t>リツ</t>
    </rPh>
    <rPh sb="9" eb="11">
      <t>ヨウチ</t>
    </rPh>
    <rPh sb="11" eb="12">
      <t>エン</t>
    </rPh>
    <rPh sb="13" eb="15">
      <t>ガイキョウ</t>
    </rPh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</si>
  <si>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</si>
  <si>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幼稚園数</t>
    <rPh sb="0" eb="3">
      <t>ヨウチエン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</si>
  <si>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</si>
  <si>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</si>
  <si>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年　　齢　　別　　園　　児　　数</t>
    <rPh sb="0" eb="4">
      <t>ネンレイ</t>
    </rPh>
    <rPh sb="6" eb="7">
      <t>ベツ</t>
    </rPh>
    <rPh sb="9" eb="13">
      <t>エンジ</t>
    </rPh>
    <rPh sb="15" eb="16">
      <t>スウ</t>
    </rPh>
    <phoneticPr fontId="2"/>
  </si>
  <si>
    <t>総　　　　数</t>
    <rPh sb="0" eb="6">
      <t>ソウスウ</t>
    </rPh>
    <phoneticPr fontId="2"/>
  </si>
  <si>
    <t>４　　　歳</t>
    <rPh sb="4" eb="5">
      <t>サイ</t>
    </rPh>
    <phoneticPr fontId="2"/>
  </si>
  <si>
    <t>５　　　歳</t>
    <rPh sb="4" eb="5">
      <t>サイ</t>
    </rPh>
    <phoneticPr fontId="2"/>
  </si>
  <si>
    <t>幼稚園名</t>
    <rPh sb="0" eb="3">
      <t>ヨウチエン</t>
    </rPh>
    <rPh sb="3" eb="4">
      <t>メイ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</si>
  <si>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</si>
  <si>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</si>
  <si>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</si>
  <si>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</si>
  <si>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平成  ２４</t>
    <rPh sb="0" eb="2">
      <t>ヘイセイ</t>
    </rPh>
    <phoneticPr fontId="2"/>
  </si>
  <si>
    <t>２５</t>
    <phoneticPr fontId="2"/>
  </si>
  <si>
    <t>２６</t>
    <phoneticPr fontId="2"/>
  </si>
  <si>
    <t>入 間 川</t>
    <rPh sb="0" eb="1">
      <t>イリ</t>
    </rPh>
    <rPh sb="2" eb="3">
      <t>カン</t>
    </rPh>
    <rPh sb="4" eb="5">
      <t>ガワ</t>
    </rPh>
    <phoneticPr fontId="2"/>
  </si>
  <si>
    <t>狭 山 台</t>
    <rPh sb="0" eb="1">
      <t>セマ</t>
    </rPh>
    <rPh sb="2" eb="3">
      <t>ヤマ</t>
    </rPh>
    <rPh sb="4" eb="5">
      <t>ダイ</t>
    </rPh>
    <phoneticPr fontId="2"/>
  </si>
  <si>
    <t>新 狭 山</t>
    <rPh sb="0" eb="1">
      <t>シン</t>
    </rPh>
    <rPh sb="2" eb="3">
      <t>セマ</t>
    </rPh>
    <rPh sb="4" eb="5">
      <t>ヤマ</t>
    </rPh>
    <phoneticPr fontId="2"/>
  </si>
  <si>
    <t>柏　　 原</t>
    <rPh sb="0" eb="1">
      <t>カシワ</t>
    </rPh>
    <rPh sb="4" eb="5">
      <t>ハラ</t>
    </rPh>
    <phoneticPr fontId="2"/>
  </si>
  <si>
    <t>水     富</t>
    <rPh sb="0" eb="1">
      <t>ミズ</t>
    </rPh>
    <rPh sb="6" eb="7">
      <t>トミ</t>
    </rPh>
    <phoneticPr fontId="2"/>
  </si>
  <si>
    <t>※教員は、本務者のみ。　</t>
  </si>
  <si>
    <t>　　　　　３　私立幼稚園の概況</t>
    <rPh sb="7" eb="8">
      <t>ワタシ</t>
    </rPh>
    <rPh sb="8" eb="9">
      <t>タテ</t>
    </rPh>
    <rPh sb="9" eb="11">
      <t>ヨウチ</t>
    </rPh>
    <rPh sb="11" eb="12">
      <t>エン</t>
    </rPh>
    <rPh sb="13" eb="15">
      <t>ガイキョウ</t>
    </rPh>
    <phoneticPr fontId="2"/>
  </si>
  <si>
    <t>３　　歳</t>
    <rPh sb="3" eb="4">
      <t>サイ</t>
    </rPh>
    <phoneticPr fontId="2"/>
  </si>
  <si>
    <t>２５</t>
    <phoneticPr fontId="2"/>
  </si>
  <si>
    <t>２６</t>
    <phoneticPr fontId="2"/>
  </si>
  <si>
    <t>　　　　　４　小学校の概況</t>
    <rPh sb="7" eb="9">
      <t>ショウガク</t>
    </rPh>
    <rPh sb="9" eb="10">
      <t>コウ</t>
    </rPh>
    <rPh sb="11" eb="13">
      <t>ガイキョウ</t>
    </rPh>
    <phoneticPr fontId="2"/>
  </si>
  <si>
    <t xml:space="preserve">                   各年５月１日現在</t>
    <rPh sb="19" eb="20">
      <t>カク</t>
    </rPh>
    <rPh sb="20" eb="21">
      <t>ネン</t>
    </rPh>
    <rPh sb="22" eb="23">
      <t>ガツ</t>
    </rPh>
    <rPh sb="24" eb="25">
      <t>ニチ</t>
    </rPh>
    <rPh sb="25" eb="27">
      <t>ゲンザイ</t>
    </rPh>
    <phoneticPr fontId="2"/>
  </si>
  <si>
    <t>学校数</t>
    <rPh sb="0" eb="2">
      <t>ガッコウ</t>
    </rPh>
    <rPh sb="2" eb="3">
      <t>スウ</t>
    </rPh>
    <phoneticPr fontId="2"/>
  </si>
  <si>
    <t>教　　員　　数</t>
    <rPh sb="0" eb="4">
      <t>キョウイン</t>
    </rPh>
    <rPh sb="6" eb="7">
      <t>スウ</t>
    </rPh>
    <phoneticPr fontId="2"/>
  </si>
  <si>
    <t>児　　童　　数</t>
    <rPh sb="0" eb="4">
      <t>ジドウ</t>
    </rPh>
    <rPh sb="6" eb="7">
      <t>スウ</t>
    </rPh>
    <phoneticPr fontId="2"/>
  </si>
  <si>
    <t>　　　　　５　小学校別児童・学級・教員数</t>
    <rPh sb="7" eb="10">
      <t>ショウガッコウ</t>
    </rPh>
    <rPh sb="10" eb="11">
      <t>ベツ</t>
    </rPh>
    <rPh sb="11" eb="13">
      <t>ジドウ</t>
    </rPh>
    <rPh sb="14" eb="16">
      <t>ガッキュウ</t>
    </rPh>
    <rPh sb="17" eb="19">
      <t>キョウイン</t>
    </rPh>
    <rPh sb="19" eb="20">
      <t>スウ</t>
    </rPh>
    <phoneticPr fontId="2"/>
  </si>
  <si>
    <t>平成２６年５月１日現在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</si>
  <si>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</si>
  <si>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学　　　　　年　　　　　別</t>
    <rPh sb="0" eb="7">
      <t>ガクネン</t>
    </rPh>
    <rPh sb="12" eb="13">
      <t>ベツ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</si>
  <si>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</si>
  <si>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</si>
  <si>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</si>
  <si>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</si>
  <si>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</si>
  <si>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</si>
  <si>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総　　　   数</t>
    <rPh sb="0" eb="1">
      <t>フサ</t>
    </rPh>
    <rPh sb="7" eb="8">
      <t>カズ</t>
    </rPh>
    <phoneticPr fontId="2"/>
  </si>
  <si>
    <t xml:space="preserve"> </t>
  </si>
  <si>
    <t>入　 間 　川</t>
    <rPh sb="0" eb="1">
      <t>イリ</t>
    </rPh>
    <rPh sb="3" eb="4">
      <t>カン</t>
    </rPh>
    <rPh sb="6" eb="7">
      <t>ガワ</t>
    </rPh>
    <phoneticPr fontId="2"/>
  </si>
  <si>
    <t>入 間 川 東</t>
    <rPh sb="0" eb="1">
      <t>イリ</t>
    </rPh>
    <rPh sb="2" eb="3">
      <t>カン</t>
    </rPh>
    <rPh sb="4" eb="5">
      <t>ガワ</t>
    </rPh>
    <rPh sb="6" eb="7">
      <t>ヒガシ</t>
    </rPh>
    <phoneticPr fontId="2"/>
  </si>
  <si>
    <t>富   士   見</t>
    <rPh sb="0" eb="1">
      <t>トミ</t>
    </rPh>
    <rPh sb="4" eb="5">
      <t>シ</t>
    </rPh>
    <rPh sb="8" eb="9">
      <t>ケン</t>
    </rPh>
    <phoneticPr fontId="2"/>
  </si>
  <si>
    <t>南</t>
    <rPh sb="0" eb="1">
      <t>ミナミ</t>
    </rPh>
    <phoneticPr fontId="2"/>
  </si>
  <si>
    <t>山         王</t>
    <rPh sb="0" eb="1">
      <t>ヤマ</t>
    </rPh>
    <rPh sb="10" eb="11">
      <t>オウ</t>
    </rPh>
    <phoneticPr fontId="2"/>
  </si>
  <si>
    <t>入   間   野</t>
    <rPh sb="0" eb="1">
      <t>イリ</t>
    </rPh>
    <rPh sb="4" eb="5">
      <t>カン</t>
    </rPh>
    <rPh sb="8" eb="9">
      <t>ノ</t>
    </rPh>
    <phoneticPr fontId="2"/>
  </si>
  <si>
    <t>御   狩   場</t>
    <rPh sb="0" eb="1">
      <t>オン</t>
    </rPh>
    <rPh sb="4" eb="5">
      <t>カリ</t>
    </rPh>
    <rPh sb="8" eb="9">
      <t>バ</t>
    </rPh>
    <phoneticPr fontId="2"/>
  </si>
  <si>
    <t>堀         兼</t>
    <rPh sb="0" eb="1">
      <t>ホリ</t>
    </rPh>
    <rPh sb="10" eb="11">
      <t>ケン</t>
    </rPh>
    <phoneticPr fontId="2"/>
  </si>
  <si>
    <t>狭   山   台</t>
    <rPh sb="0" eb="1">
      <t>セマ</t>
    </rPh>
    <rPh sb="4" eb="5">
      <t>ヤマ</t>
    </rPh>
    <rPh sb="8" eb="9">
      <t>ダイ</t>
    </rPh>
    <phoneticPr fontId="2"/>
  </si>
  <si>
    <t>新   狭   山</t>
    <rPh sb="0" eb="1">
      <t>シン</t>
    </rPh>
    <rPh sb="4" eb="5">
      <t>セマ</t>
    </rPh>
    <rPh sb="8" eb="9">
      <t>ヤマ</t>
    </rPh>
    <phoneticPr fontId="2"/>
  </si>
  <si>
    <t>奥         富</t>
    <rPh sb="0" eb="1">
      <t>オク</t>
    </rPh>
    <rPh sb="10" eb="11">
      <t>トミ</t>
    </rPh>
    <phoneticPr fontId="2"/>
  </si>
  <si>
    <t>柏         原</t>
    <rPh sb="0" eb="1">
      <t>カシワ</t>
    </rPh>
    <rPh sb="10" eb="11">
      <t>ハラ</t>
    </rPh>
    <phoneticPr fontId="2"/>
  </si>
  <si>
    <t>水         富</t>
    <rPh sb="0" eb="1">
      <t>ミズ</t>
    </rPh>
    <rPh sb="10" eb="11">
      <t>トミ</t>
    </rPh>
    <phoneticPr fontId="2"/>
  </si>
  <si>
    <t>広         瀬</t>
    <rPh sb="0" eb="1">
      <t>ヒロ</t>
    </rPh>
    <rPh sb="10" eb="11">
      <t>セ</t>
    </rPh>
    <phoneticPr fontId="2"/>
  </si>
  <si>
    <t>笹         井</t>
    <rPh sb="0" eb="1">
      <t>ササ</t>
    </rPh>
    <rPh sb="10" eb="11">
      <t>セイ</t>
    </rPh>
    <phoneticPr fontId="2"/>
  </si>
  <si>
    <t>私立西武学園文理</t>
    <rPh sb="0" eb="2">
      <t>シリツ</t>
    </rPh>
    <rPh sb="2" eb="4">
      <t>セイブ</t>
    </rPh>
    <rPh sb="4" eb="6">
      <t>ガクエン</t>
    </rPh>
    <rPh sb="6" eb="8">
      <t>ブンリ</t>
    </rPh>
    <phoneticPr fontId="2"/>
  </si>
  <si>
    <t>　　　　　６　中学校の概況</t>
    <rPh sb="7" eb="9">
      <t>チュウガク</t>
    </rPh>
    <rPh sb="9" eb="10">
      <t>コウ</t>
    </rPh>
    <rPh sb="11" eb="13">
      <t>ガイキョウ</t>
    </rPh>
    <phoneticPr fontId="2"/>
  </si>
  <si>
    <t>生　　徒　　数</t>
    <rPh sb="0" eb="7">
      <t>セイトスウ</t>
    </rPh>
    <phoneticPr fontId="2"/>
  </si>
  <si>
    <t>　　　　　７　中学校別生徒・学級・教員数</t>
    <rPh sb="7" eb="10">
      <t>チュウガッコウ</t>
    </rPh>
    <rPh sb="10" eb="11">
      <t>ベツ</t>
    </rPh>
    <rPh sb="11" eb="13">
      <t>セイト</t>
    </rPh>
    <rPh sb="14" eb="16">
      <t>ガッキュウ</t>
    </rPh>
    <rPh sb="17" eb="19">
      <t>キョウイン</t>
    </rPh>
    <rPh sb="19" eb="20">
      <t>スウ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</si>
  <si>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</si>
  <si>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学　　　年　　　別</t>
    <rPh sb="0" eb="5">
      <t>ガクネン</t>
    </rPh>
    <rPh sb="8" eb="9">
      <t>ベツ</t>
    </rPh>
    <phoneticPr fontId="2"/>
  </si>
  <si>
    <t>総　　　数</t>
    <rPh sb="0" eb="5">
      <t>ソウスウ</t>
    </rPh>
    <phoneticPr fontId="2"/>
  </si>
  <si>
    <t>１　年</t>
    <rPh sb="2" eb="3">
      <t>ネン</t>
    </rPh>
    <phoneticPr fontId="2"/>
  </si>
  <si>
    <t>２　年</t>
    <rPh sb="2" eb="3">
      <t>ネン</t>
    </rPh>
    <phoneticPr fontId="2"/>
  </si>
  <si>
    <t>３　年</t>
    <rPh sb="2" eb="3">
      <t>ネン</t>
    </rPh>
    <phoneticPr fontId="2"/>
  </si>
  <si>
    <t>総  　　　　 数</t>
    <rPh sb="0" eb="1">
      <t>フサ</t>
    </rPh>
    <rPh sb="8" eb="9">
      <t>カズ</t>
    </rPh>
    <phoneticPr fontId="2"/>
  </si>
  <si>
    <t>東</t>
    <rPh sb="0" eb="1">
      <t>ヒガシ</t>
    </rPh>
    <phoneticPr fontId="2"/>
  </si>
  <si>
    <t>中　　　　　 央</t>
    <rPh sb="0" eb="1">
      <t>ナカ</t>
    </rPh>
    <rPh sb="7" eb="8">
      <t>ヒサシ</t>
    </rPh>
    <phoneticPr fontId="2"/>
  </si>
  <si>
    <t>入  　間　  川</t>
    <rPh sb="0" eb="1">
      <t>イ</t>
    </rPh>
    <rPh sb="4" eb="5">
      <t>アイダ</t>
    </rPh>
    <rPh sb="8" eb="9">
      <t>ガワ</t>
    </rPh>
    <phoneticPr fontId="2"/>
  </si>
  <si>
    <t>入　　 　　　間</t>
    <rPh sb="0" eb="1">
      <t>イリ</t>
    </rPh>
    <rPh sb="7" eb="8">
      <t>カン</t>
    </rPh>
    <phoneticPr fontId="2"/>
  </si>
  <si>
    <t>山　　　 　　王</t>
    <rPh sb="0" eb="1">
      <t>ヤマ</t>
    </rPh>
    <rPh sb="7" eb="8">
      <t>オウ</t>
    </rPh>
    <phoneticPr fontId="2"/>
  </si>
  <si>
    <t>入　　間　　野</t>
    <rPh sb="0" eb="1">
      <t>イ</t>
    </rPh>
    <rPh sb="3" eb="4">
      <t>アイダ</t>
    </rPh>
    <rPh sb="6" eb="7">
      <t>ノ</t>
    </rPh>
    <phoneticPr fontId="2"/>
  </si>
  <si>
    <t>堀　　 　　　兼</t>
    <rPh sb="0" eb="1">
      <t>ホリ</t>
    </rPh>
    <rPh sb="7" eb="8">
      <t>ケン</t>
    </rPh>
    <phoneticPr fontId="2"/>
  </si>
  <si>
    <t>狭　　山　　台</t>
    <rPh sb="0" eb="1">
      <t>セマ</t>
    </rPh>
    <rPh sb="3" eb="4">
      <t>ヤマ</t>
    </rPh>
    <rPh sb="6" eb="7">
      <t>ダイ</t>
    </rPh>
    <phoneticPr fontId="2"/>
  </si>
  <si>
    <t>西</t>
    <rPh sb="0" eb="1">
      <t>ニシ</t>
    </rPh>
    <phoneticPr fontId="2"/>
  </si>
  <si>
    <t>柏　　 　　　原</t>
    <rPh sb="0" eb="1">
      <t>カシワ</t>
    </rPh>
    <rPh sb="7" eb="8">
      <t>ハラ</t>
    </rPh>
    <phoneticPr fontId="2"/>
  </si>
  <si>
    <t>　　　　　１０　児童・生徒の平均体位</t>
    <rPh sb="8" eb="10">
      <t>ジドウ</t>
    </rPh>
    <rPh sb="11" eb="13">
      <t>セイト</t>
    </rPh>
    <rPh sb="14" eb="16">
      <t>ヘイキン</t>
    </rPh>
    <rPh sb="16" eb="18">
      <t>タイイ</t>
    </rPh>
    <phoneticPr fontId="2"/>
  </si>
  <si>
    <t>（１）　男　　　子</t>
    <rPh sb="4" eb="9">
      <t>ダンシ</t>
    </rPh>
    <phoneticPr fontId="2"/>
  </si>
  <si>
    <t>小　　　学　　　校</t>
    <rPh sb="0" eb="9">
      <t>ショウガッコウ</t>
    </rPh>
    <phoneticPr fontId="2"/>
  </si>
  <si>
    <t>中　　学　　校</t>
    <rPh sb="0" eb="7">
      <t>チュウガッコウ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</si>
  <si>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</si>
  <si>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</si>
  <si>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</si>
  <si>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</si>
  <si>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</si>
  <si>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</si>
  <si>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</si>
  <si>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</si>
  <si>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</si>
  <si>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身長</t>
    <rPh sb="0" eb="2">
      <t>シンチョウ</t>
    </rPh>
    <phoneticPr fontId="2"/>
  </si>
  <si>
    <t>市</t>
    <rPh sb="0" eb="1">
      <t>シ</t>
    </rPh>
    <phoneticPr fontId="2"/>
  </si>
  <si>
    <t>平成</t>
    <rPh sb="0" eb="2">
      <t>ヘイセイ</t>
    </rPh>
    <phoneticPr fontId="2"/>
  </si>
  <si>
    <t>１２</t>
    <phoneticPr fontId="2"/>
  </si>
  <si>
    <t>（cm）</t>
  </si>
  <si>
    <t>１７</t>
    <phoneticPr fontId="2"/>
  </si>
  <si>
    <t>２２</t>
    <phoneticPr fontId="2"/>
  </si>
  <si>
    <t>２４</t>
    <phoneticPr fontId="2"/>
  </si>
  <si>
    <t>２５</t>
    <phoneticPr fontId="2"/>
  </si>
  <si>
    <t>２６</t>
    <phoneticPr fontId="2"/>
  </si>
  <si>
    <t>県</t>
    <rPh sb="0" eb="1">
      <t>ケン</t>
    </rPh>
    <phoneticPr fontId="2"/>
  </si>
  <si>
    <t>２６</t>
    <phoneticPr fontId="2"/>
  </si>
  <si>
    <t>全国</t>
    <rPh sb="0" eb="2">
      <t>ゼンコク</t>
    </rPh>
    <phoneticPr fontId="2"/>
  </si>
  <si>
    <t>体重</t>
    <rPh sb="0" eb="2">
      <t>タイジュウ</t>
    </rPh>
    <phoneticPr fontId="2"/>
  </si>
  <si>
    <t>（kg）</t>
  </si>
  <si>
    <t>１７</t>
    <phoneticPr fontId="2"/>
  </si>
  <si>
    <t>２２</t>
    <phoneticPr fontId="2"/>
  </si>
  <si>
    <t>２４</t>
    <phoneticPr fontId="2"/>
  </si>
  <si>
    <t>２５</t>
    <phoneticPr fontId="2"/>
  </si>
  <si>
    <t>２６</t>
    <phoneticPr fontId="2"/>
  </si>
  <si>
    <t>坐高</t>
    <rPh sb="0" eb="1">
      <t>ザ</t>
    </rPh>
    <rPh sb="1" eb="2">
      <t>ザコウ</t>
    </rPh>
    <phoneticPr fontId="2"/>
  </si>
  <si>
    <t>　</t>
  </si>
  <si>
    <t>　　　　　１０　児童 ・ 生徒の平均体位（つづき）</t>
    <rPh sb="8" eb="10">
      <t>ジドウ</t>
    </rPh>
    <rPh sb="13" eb="15">
      <t>セイト</t>
    </rPh>
    <rPh sb="16" eb="18">
      <t>ヘイキン</t>
    </rPh>
    <rPh sb="18" eb="20">
      <t>タイイ</t>
    </rPh>
    <phoneticPr fontId="2"/>
  </si>
  <si>
    <t>（２）　女　　　子</t>
    <rPh sb="4" eb="5">
      <t>オンナ</t>
    </rPh>
    <rPh sb="8" eb="9">
      <t>コ</t>
    </rPh>
    <phoneticPr fontId="2"/>
  </si>
  <si>
    <t>（cm）</t>
    <phoneticPr fontId="2"/>
  </si>
  <si>
    <t>（kg）</t>
    <phoneticPr fontId="2"/>
  </si>
  <si>
    <t>　　　　　１７　市立図書館</t>
    <rPh sb="8" eb="9">
      <t>シ</t>
    </rPh>
    <rPh sb="9" eb="10">
      <t>リツ</t>
    </rPh>
    <rPh sb="10" eb="13">
      <t>トショカン</t>
    </rPh>
    <phoneticPr fontId="2"/>
  </si>
  <si>
    <t>（１）　蔵　書　冊　数</t>
    <rPh sb="4" eb="7">
      <t>ゾウショ</t>
    </rPh>
    <rPh sb="8" eb="11">
      <t>サッスウ</t>
    </rPh>
    <phoneticPr fontId="2"/>
  </si>
  <si>
    <t>年　　度</t>
    <rPh sb="0" eb="4">
      <t>ネンド</t>
    </rPh>
    <phoneticPr fontId="2"/>
  </si>
  <si>
    <t>図　　　　　　　書</t>
    <rPh sb="0" eb="9">
      <t>トショ</t>
    </rPh>
    <phoneticPr fontId="2"/>
  </si>
  <si>
    <t>雑　　　誌</t>
    <rPh sb="0" eb="5">
      <t>ザッシ</t>
    </rPh>
    <phoneticPr fontId="2"/>
  </si>
  <si>
    <t>紙しばい</t>
    <rPh sb="0" eb="1">
      <t>カミシバイ</t>
    </rPh>
    <phoneticPr fontId="2"/>
  </si>
  <si>
    <t>Ａ　　　Ｖ</t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</si>
  <si>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</si>
  <si>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</si>
  <si>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平成　２３</t>
    <rPh sb="0" eb="1">
      <t>ヒラ</t>
    </rPh>
    <rPh sb="1" eb="2">
      <t>シゲル</t>
    </rPh>
    <phoneticPr fontId="2"/>
  </si>
  <si>
    <t>２４</t>
    <phoneticPr fontId="2"/>
  </si>
  <si>
    <t>２５</t>
    <phoneticPr fontId="2"/>
  </si>
  <si>
    <t>（２）　蔵書冊数内訳　( 図書 ・ ＡＶ ）</t>
    <rPh sb="4" eb="6">
      <t>ゾウショ</t>
    </rPh>
    <rPh sb="6" eb="8">
      <t>サッスウ</t>
    </rPh>
    <rPh sb="8" eb="10">
      <t>ウチワケ</t>
    </rPh>
    <rPh sb="13" eb="15">
      <t>トショ</t>
    </rPh>
    <phoneticPr fontId="2"/>
  </si>
  <si>
    <t>項　　　　　　　　目</t>
    <rPh sb="0" eb="10">
      <t>コウモク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</si>
  <si>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</si>
  <si>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</si>
  <si>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</si>
  <si>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図　　　書　　　計</t>
    <rPh sb="0" eb="1">
      <t>ズ</t>
    </rPh>
    <rPh sb="4" eb="5">
      <t>ショ</t>
    </rPh>
    <rPh sb="8" eb="9">
      <t>ケイ</t>
    </rPh>
    <phoneticPr fontId="2"/>
  </si>
  <si>
    <t>　　　　　　総　　　　　　記</t>
    <rPh sb="6" eb="7">
      <t>ソウケイ</t>
    </rPh>
    <rPh sb="13" eb="14">
      <t>キ</t>
    </rPh>
    <phoneticPr fontId="2"/>
  </si>
  <si>
    <t>　　　　　　哲　　　　　　学</t>
    <rPh sb="6" eb="7">
      <t>テツ</t>
    </rPh>
    <rPh sb="13" eb="14">
      <t>ガク</t>
    </rPh>
    <phoneticPr fontId="2"/>
  </si>
  <si>
    <t>　　　　　　歴　　　　　　史</t>
    <rPh sb="6" eb="7">
      <t>レキ</t>
    </rPh>
    <rPh sb="13" eb="14">
      <t>シ</t>
    </rPh>
    <phoneticPr fontId="2"/>
  </si>
  <si>
    <t>　　　　　　社　会　科　学</t>
    <rPh sb="6" eb="7">
      <t>シャ</t>
    </rPh>
    <rPh sb="8" eb="9">
      <t>カイ</t>
    </rPh>
    <rPh sb="10" eb="11">
      <t>カ</t>
    </rPh>
    <rPh sb="12" eb="13">
      <t>ガク</t>
    </rPh>
    <phoneticPr fontId="2"/>
  </si>
  <si>
    <t>　　　　　　自　然　科　学</t>
    <rPh sb="6" eb="7">
      <t>ジ</t>
    </rPh>
    <rPh sb="8" eb="9">
      <t>ゼン</t>
    </rPh>
    <rPh sb="10" eb="11">
      <t>カ</t>
    </rPh>
    <rPh sb="12" eb="13">
      <t>ガク</t>
    </rPh>
    <phoneticPr fontId="2"/>
  </si>
  <si>
    <t>　　　　　　技　　　　　　術</t>
    <rPh sb="6" eb="7">
      <t>ワザ</t>
    </rPh>
    <rPh sb="13" eb="14">
      <t>ジュツ</t>
    </rPh>
    <phoneticPr fontId="2"/>
  </si>
  <si>
    <t>　　　　　　産　　　　　　業</t>
    <rPh sb="6" eb="7">
      <t>サン</t>
    </rPh>
    <rPh sb="13" eb="14">
      <t>ギョウ</t>
    </rPh>
    <phoneticPr fontId="2"/>
  </si>
  <si>
    <t>　　　　　　芸　　　　　　術</t>
    <rPh sb="6" eb="7">
      <t>ゲイ</t>
    </rPh>
    <rPh sb="13" eb="14">
      <t>ジュツ</t>
    </rPh>
    <phoneticPr fontId="2"/>
  </si>
  <si>
    <t>　　　　　　言　　　　　　語</t>
    <rPh sb="6" eb="7">
      <t>ゲン</t>
    </rPh>
    <rPh sb="13" eb="14">
      <t>ゴ</t>
    </rPh>
    <phoneticPr fontId="2"/>
  </si>
  <si>
    <t>　　　　　　文　　　　　　学</t>
    <rPh sb="6" eb="7">
      <t>ブン</t>
    </rPh>
    <rPh sb="13" eb="14">
      <t>ガク</t>
    </rPh>
    <phoneticPr fontId="2"/>
  </si>
  <si>
    <t>　　　　　　絵　　　　　　本</t>
    <rPh sb="6" eb="7">
      <t>エ</t>
    </rPh>
    <rPh sb="13" eb="14">
      <t>ホン</t>
    </rPh>
    <phoneticPr fontId="2"/>
  </si>
  <si>
    <t>　　　　　　参　考　資　料</t>
    <rPh sb="6" eb="7">
      <t>サン</t>
    </rPh>
    <rPh sb="8" eb="9">
      <t>コウ</t>
    </rPh>
    <rPh sb="10" eb="11">
      <t>シ</t>
    </rPh>
    <rPh sb="12" eb="13">
      <t>リョウ</t>
    </rPh>
    <phoneticPr fontId="2"/>
  </si>
  <si>
    <t>　　　　　　郷　土　資　料</t>
    <rPh sb="6" eb="7">
      <t>ゴウ</t>
    </rPh>
    <rPh sb="8" eb="9">
      <t>ツチ</t>
    </rPh>
    <rPh sb="10" eb="11">
      <t>シ</t>
    </rPh>
    <rPh sb="12" eb="13">
      <t>リョウ</t>
    </rPh>
    <phoneticPr fontId="2"/>
  </si>
  <si>
    <t>　　　　　　点　　字　　本</t>
    <rPh sb="6" eb="7">
      <t>テン</t>
    </rPh>
    <rPh sb="9" eb="10">
      <t>ジ</t>
    </rPh>
    <rPh sb="12" eb="13">
      <t>ホン</t>
    </rPh>
    <phoneticPr fontId="2"/>
  </si>
  <si>
    <t>　　　　　　文　　　　　　庫</t>
    <rPh sb="6" eb="7">
      <t>ブン</t>
    </rPh>
    <rPh sb="13" eb="14">
      <t>コ</t>
    </rPh>
    <phoneticPr fontId="2"/>
  </si>
  <si>
    <t>　　　　　　洋　　　　　　書</t>
    <rPh sb="6" eb="7">
      <t>ヨウ</t>
    </rPh>
    <rPh sb="13" eb="14">
      <t>ショ</t>
    </rPh>
    <phoneticPr fontId="2"/>
  </si>
  <si>
    <t>　　　　　　そ　　の　　他</t>
    <rPh sb="12" eb="13">
      <t>ホカ</t>
    </rPh>
    <phoneticPr fontId="2"/>
  </si>
  <si>
    <t>雑　　　誌　　　計</t>
    <rPh sb="0" eb="1">
      <t>ザツ</t>
    </rPh>
    <rPh sb="4" eb="5">
      <t>シ</t>
    </rPh>
    <rPh sb="8" eb="9">
      <t>ケイ</t>
    </rPh>
    <phoneticPr fontId="2"/>
  </si>
  <si>
    <t>紙　　し　　ば　　い</t>
    <rPh sb="0" eb="1">
      <t>カミシバイ</t>
    </rPh>
    <phoneticPr fontId="2"/>
  </si>
  <si>
    <t>　　　　　　カ セ ッ ト テ ー プ</t>
    <phoneticPr fontId="2"/>
  </si>
  <si>
    <t>　　　　　　Ｃ　　　　　　 Ｄ</t>
    <phoneticPr fontId="2"/>
  </si>
  <si>
    <t>　　　　　　ビ　  デ　 　オ</t>
    <phoneticPr fontId="2"/>
  </si>
  <si>
    <t>　　　　　　Ｄ　　 Ｖ 　　Ｄ</t>
    <phoneticPr fontId="2"/>
  </si>
  <si>
    <t>デ　イ　ジ　ー</t>
    <phoneticPr fontId="2"/>
  </si>
  <si>
    <t>　</t>
    <phoneticPr fontId="2"/>
  </si>
  <si>
    <t>（３）　登録者 ・ 利用者数</t>
    <rPh sb="4" eb="7">
      <t>トウロクシャ</t>
    </rPh>
    <rPh sb="10" eb="12">
      <t>リヨウ</t>
    </rPh>
    <rPh sb="12" eb="13">
      <t>シャ</t>
    </rPh>
    <rPh sb="13" eb="14">
      <t>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</si>
  <si>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</si>
  <si>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利用者数</t>
    <rPh sb="0" eb="3">
      <t>リヨウシャ</t>
    </rPh>
    <rPh sb="3" eb="4">
      <t>スウ</t>
    </rPh>
    <phoneticPr fontId="2"/>
  </si>
  <si>
    <t>登録率（％）</t>
    <rPh sb="0" eb="2">
      <t>トウロク</t>
    </rPh>
    <rPh sb="2" eb="3">
      <t>リツ</t>
    </rPh>
    <phoneticPr fontId="2"/>
  </si>
  <si>
    <t>中央館</t>
    <rPh sb="0" eb="2">
      <t>チュウオウ</t>
    </rPh>
    <rPh sb="2" eb="3">
      <t>カン</t>
    </rPh>
    <phoneticPr fontId="2"/>
  </si>
  <si>
    <t>狭山台館</t>
    <rPh sb="0" eb="3">
      <t>サヤマダイ</t>
    </rPh>
    <rPh sb="3" eb="4">
      <t>カン</t>
    </rPh>
    <phoneticPr fontId="2"/>
  </si>
  <si>
    <t>移動図書館</t>
    <rPh sb="0" eb="2">
      <t>イドウ</t>
    </rPh>
    <rPh sb="2" eb="5">
      <t>トショカン</t>
    </rPh>
    <phoneticPr fontId="2"/>
  </si>
  <si>
    <t>　 平成　 ２３</t>
    <rPh sb="2" eb="3">
      <t>ヒラ</t>
    </rPh>
    <rPh sb="3" eb="4">
      <t>シゲル</t>
    </rPh>
    <phoneticPr fontId="2"/>
  </si>
  <si>
    <t>　　　　    ２４</t>
    <phoneticPr fontId="2"/>
  </si>
  <si>
    <t>　　　　    ２５</t>
    <phoneticPr fontId="2"/>
  </si>
  <si>
    <t>　　　　　１７　市立図書館（つづき）</t>
    <rPh sb="8" eb="10">
      <t>シリツ</t>
    </rPh>
    <rPh sb="10" eb="13">
      <t>トショカン</t>
    </rPh>
    <phoneticPr fontId="2"/>
  </si>
  <si>
    <t>（４）　貸　出　冊　数</t>
    <rPh sb="4" eb="7">
      <t>カシダシ</t>
    </rPh>
    <rPh sb="8" eb="11">
      <t>サッスウ</t>
    </rPh>
    <phoneticPr fontId="2"/>
  </si>
  <si>
    <t>年　　　度</t>
    <rPh sb="0" eb="5">
      <t>ネンド</t>
    </rPh>
    <phoneticPr fontId="2"/>
  </si>
  <si>
    <t>中　央　館</t>
    <rPh sb="0" eb="1">
      <t>ナカ</t>
    </rPh>
    <rPh sb="2" eb="3">
      <t>ヒサシ</t>
    </rPh>
    <rPh sb="4" eb="5">
      <t>カン</t>
    </rPh>
    <phoneticPr fontId="2"/>
  </si>
  <si>
    <t>団　　　体</t>
    <rPh sb="0" eb="5">
      <t>ダンタイ</t>
    </rPh>
    <phoneticPr fontId="2"/>
  </si>
  <si>
    <t>平成  ２３</t>
    <rPh sb="0" eb="1">
      <t>ヒラ</t>
    </rPh>
    <rPh sb="1" eb="2">
      <t>シゲル</t>
    </rPh>
    <phoneticPr fontId="2"/>
  </si>
  <si>
    <t>　　　　２４</t>
    <phoneticPr fontId="2"/>
  </si>
  <si>
    <t>　　　  ２５</t>
    <phoneticPr fontId="2"/>
  </si>
  <si>
    <t>一　　般　　書</t>
    <rPh sb="0" eb="1">
      <t>イチ</t>
    </rPh>
    <rPh sb="3" eb="4">
      <t>パン</t>
    </rPh>
    <rPh sb="6" eb="7">
      <t>ショ</t>
    </rPh>
    <phoneticPr fontId="2"/>
  </si>
  <si>
    <t>児　　童　　書</t>
    <rPh sb="0" eb="1">
      <t>ジ</t>
    </rPh>
    <rPh sb="3" eb="4">
      <t>ワラベ</t>
    </rPh>
    <rPh sb="6" eb="7">
      <t>ショ</t>
    </rPh>
    <phoneticPr fontId="2"/>
  </si>
  <si>
    <t>雑　　　　　 誌</t>
    <rPh sb="0" eb="1">
      <t>ザツ</t>
    </rPh>
    <rPh sb="7" eb="8">
      <t>シ</t>
    </rPh>
    <phoneticPr fontId="2"/>
  </si>
  <si>
    <t>紙   し  ば  い</t>
    <rPh sb="0" eb="1">
      <t>カミ</t>
    </rPh>
    <phoneticPr fontId="2"/>
  </si>
  <si>
    <t>Ａ             Ｖ</t>
    <phoneticPr fontId="2"/>
  </si>
  <si>
    <t>※ 団体 (市内小 ・中学校、高等学校、学童保育室など)の冊数は、本館、狭山台館の数の中に含まれる。</t>
    <rPh sb="2" eb="4">
      <t>ダンタイ</t>
    </rPh>
    <rPh sb="6" eb="8">
      <t>シナイ</t>
    </rPh>
    <rPh sb="8" eb="9">
      <t>ショウ</t>
    </rPh>
    <rPh sb="11" eb="14">
      <t>チュウガッコウ</t>
    </rPh>
    <rPh sb="15" eb="17">
      <t>コウトウ</t>
    </rPh>
    <rPh sb="17" eb="19">
      <t>ガッコウ</t>
    </rPh>
    <rPh sb="20" eb="22">
      <t>ガクドウ</t>
    </rPh>
    <rPh sb="22" eb="24">
      <t>ホイク</t>
    </rPh>
    <rPh sb="24" eb="25">
      <t>シツ</t>
    </rPh>
    <rPh sb="29" eb="31">
      <t>サツスウ</t>
    </rPh>
    <rPh sb="33" eb="35">
      <t>ホンカン</t>
    </rPh>
    <rPh sb="36" eb="39">
      <t>サヤマダイ</t>
    </rPh>
    <rPh sb="39" eb="40">
      <t>カン</t>
    </rPh>
    <rPh sb="41" eb="42">
      <t>カズ</t>
    </rPh>
    <rPh sb="43" eb="44">
      <t>ナカ</t>
    </rPh>
    <rPh sb="45" eb="46">
      <t>フク</t>
    </rPh>
    <phoneticPr fontId="2"/>
  </si>
  <si>
    <t>（５）　利用実績等</t>
    <rPh sb="4" eb="6">
      <t>リヨウ</t>
    </rPh>
    <rPh sb="6" eb="8">
      <t>ジッセキ</t>
    </rPh>
    <rPh sb="8" eb="9">
      <t>ナド</t>
    </rPh>
    <phoneticPr fontId="2"/>
  </si>
  <si>
    <t>年　 度</t>
    <rPh sb="0" eb="1">
      <t>トシ</t>
    </rPh>
    <rPh sb="3" eb="4">
      <t>ド</t>
    </rPh>
    <phoneticPr fontId="2"/>
  </si>
  <si>
    <t>開　　館　　日</t>
    <rPh sb="0" eb="7">
      <t>カイカンビ</t>
    </rPh>
    <phoneticPr fontId="2"/>
  </si>
  <si>
    <t>１日当りの貸出冊数</t>
    <rPh sb="1" eb="2">
      <t>ニチ</t>
    </rPh>
    <rPh sb="2" eb="3">
      <t>アタ</t>
    </rPh>
    <rPh sb="5" eb="7">
      <t>カシダシ</t>
    </rPh>
    <rPh sb="7" eb="9">
      <t>サッスウ</t>
    </rPh>
    <phoneticPr fontId="2"/>
  </si>
  <si>
    <t>登録者　１人当り貸 出
冊 数</t>
    <rPh sb="0" eb="3">
      <t>トウロクシャ</t>
    </rPh>
    <rPh sb="5" eb="6">
      <t>ニン</t>
    </rPh>
    <rPh sb="6" eb="7">
      <t>アタ</t>
    </rPh>
    <rPh sb="8" eb="9">
      <t>カシ</t>
    </rPh>
    <rPh sb="10" eb="11">
      <t>デ</t>
    </rPh>
    <rPh sb="12" eb="13">
      <t>サク</t>
    </rPh>
    <rPh sb="14" eb="15">
      <t>カズ</t>
    </rPh>
    <phoneticPr fontId="2"/>
  </si>
  <si>
    <t>市民１人当り</t>
    <rPh sb="0" eb="2">
      <t>シミン</t>
    </rPh>
    <rPh sb="3" eb="4">
      <t>ニン</t>
    </rPh>
    <rPh sb="4" eb="5">
      <t>アタ</t>
    </rPh>
    <phoneticPr fontId="2"/>
  </si>
  <si>
    <t>移 　動　　図書館</t>
    <rPh sb="0" eb="1">
      <t>ウツリ</t>
    </rPh>
    <rPh sb="3" eb="4">
      <t>ドウ</t>
    </rPh>
    <rPh sb="6" eb="9">
      <t>トショカン</t>
    </rPh>
    <phoneticPr fontId="2"/>
  </si>
  <si>
    <t>移　 動　　図書館</t>
    <rPh sb="0" eb="1">
      <t>ウツリ</t>
    </rPh>
    <rPh sb="3" eb="4">
      <t>ドウ</t>
    </rPh>
    <rPh sb="6" eb="9">
      <t>トショカン</t>
    </rPh>
    <phoneticPr fontId="2"/>
  </si>
  <si>
    <t>蔵書　　冊数</t>
    <rPh sb="0" eb="2">
      <t>ゾウショ</t>
    </rPh>
    <rPh sb="4" eb="6">
      <t>サッスウ</t>
    </rPh>
    <phoneticPr fontId="2"/>
  </si>
  <si>
    <t>貸出　　冊数</t>
    <rPh sb="0" eb="2">
      <t>カシダシ</t>
    </rPh>
    <rPh sb="4" eb="6">
      <t>サッスウ</t>
    </rPh>
    <phoneticPr fontId="2"/>
  </si>
  <si>
    <t>図書館費(円）</t>
    <rPh sb="0" eb="3">
      <t>トショカン</t>
    </rPh>
    <rPh sb="3" eb="4">
      <t>ヒ</t>
    </rPh>
    <rPh sb="5" eb="6">
      <t>エン</t>
    </rPh>
    <phoneticPr fontId="2"/>
  </si>
  <si>
    <t>資   料
購入費
  (円）</t>
    <rPh sb="0" eb="1">
      <t>シ</t>
    </rPh>
    <rPh sb="4" eb="5">
      <t>リョウ</t>
    </rPh>
    <rPh sb="6" eb="8">
      <t>コウニュウ</t>
    </rPh>
    <rPh sb="8" eb="9">
      <t>ヒ</t>
    </rPh>
    <rPh sb="13" eb="14">
      <t>エン</t>
    </rPh>
    <phoneticPr fontId="2"/>
  </si>
  <si>
    <t>　平成  ２３</t>
    <rPh sb="1" eb="2">
      <t>ヒラ</t>
    </rPh>
    <rPh sb="2" eb="3">
      <t>シゲル</t>
    </rPh>
    <phoneticPr fontId="2"/>
  </si>
  <si>
    <t>　　 　２４</t>
    <phoneticPr fontId="2"/>
  </si>
  <si>
    <t>　　　 ２５</t>
    <phoneticPr fontId="2"/>
  </si>
  <si>
    <t>※ 登録者１人当り貸出冊数は、市外在住登録者を含む。</t>
    <rPh sb="2" eb="5">
      <t>トウロクシャ</t>
    </rPh>
    <rPh sb="6" eb="7">
      <t>ヒト</t>
    </rPh>
    <rPh sb="7" eb="8">
      <t>アタ</t>
    </rPh>
    <rPh sb="9" eb="11">
      <t>カシダシ</t>
    </rPh>
    <rPh sb="11" eb="13">
      <t>サツスウ</t>
    </rPh>
    <rPh sb="15" eb="17">
      <t>シガイ</t>
    </rPh>
    <rPh sb="17" eb="19">
      <t>ザイジュウ</t>
    </rPh>
    <rPh sb="19" eb="22">
      <t>トウロクシャ</t>
    </rPh>
    <rPh sb="23" eb="24">
      <t>フク</t>
    </rPh>
    <phoneticPr fontId="2"/>
  </si>
  <si>
    <t>（６）　視聴覚</t>
    <rPh sb="4" eb="7">
      <t>シチョウカク</t>
    </rPh>
    <phoneticPr fontId="2"/>
  </si>
  <si>
    <t>年 　度</t>
    <rPh sb="0" eb="1">
      <t>トシ</t>
    </rPh>
    <rPh sb="3" eb="4">
      <t>ド</t>
    </rPh>
    <phoneticPr fontId="2"/>
  </si>
  <si>
    <t>視 聴 覚 教 材　・　教 具 利 用 状 況</t>
    <rPh sb="0" eb="1">
      <t>シ</t>
    </rPh>
    <rPh sb="2" eb="3">
      <t>チョウ</t>
    </rPh>
    <rPh sb="4" eb="5">
      <t>サトル</t>
    </rPh>
    <rPh sb="6" eb="7">
      <t>キョウ</t>
    </rPh>
    <rPh sb="8" eb="9">
      <t>ザイ</t>
    </rPh>
    <rPh sb="12" eb="13">
      <t>キョウ</t>
    </rPh>
    <rPh sb="14" eb="15">
      <t>グ</t>
    </rPh>
    <rPh sb="16" eb="17">
      <t>リ</t>
    </rPh>
    <rPh sb="18" eb="19">
      <t>ヨウ</t>
    </rPh>
    <rPh sb="20" eb="21">
      <t>ジョウ</t>
    </rPh>
    <rPh sb="22" eb="23">
      <t>キョウ</t>
    </rPh>
    <phoneticPr fontId="2"/>
  </si>
  <si>
    <t>視聴覚教材保有状況</t>
    <rPh sb="0" eb="3">
      <t>シチョウカク</t>
    </rPh>
    <rPh sb="3" eb="5">
      <t>キョウザイ</t>
    </rPh>
    <rPh sb="5" eb="7">
      <t>ホユウ</t>
    </rPh>
    <rPh sb="7" eb="9">
      <t>ジョウキョウ</t>
    </rPh>
    <phoneticPr fontId="2"/>
  </si>
  <si>
    <t>事業及び実績</t>
    <rPh sb="0" eb="2">
      <t>ジギョウ</t>
    </rPh>
    <rPh sb="2" eb="3">
      <t>オヨ</t>
    </rPh>
    <rPh sb="4" eb="6">
      <t>ジッセキ</t>
    </rPh>
    <phoneticPr fontId="2"/>
  </si>
  <si>
    <t>１６ミリ　映画　　フィルム</t>
    <rPh sb="5" eb="7">
      <t>エイガ</t>
    </rPh>
    <phoneticPr fontId="2"/>
  </si>
  <si>
    <t>１６ミリ　　　映写機</t>
    <rPh sb="7" eb="10">
      <t>エイシャキ</t>
    </rPh>
    <phoneticPr fontId="2"/>
  </si>
  <si>
    <t>スライド　　映写機</t>
    <rPh sb="6" eb="9">
      <t>エイシャキ</t>
    </rPh>
    <phoneticPr fontId="2"/>
  </si>
  <si>
    <t>液   晶　　　ビデオ　　映写機</t>
    <rPh sb="0" eb="1">
      <t>エキ</t>
    </rPh>
    <rPh sb="4" eb="5">
      <t>アキラ</t>
    </rPh>
    <rPh sb="13" eb="16">
      <t>エイシャキ</t>
    </rPh>
    <phoneticPr fontId="2"/>
  </si>
  <si>
    <t>その他</t>
    <rPh sb="2" eb="3">
      <t>ホカ</t>
    </rPh>
    <phoneticPr fontId="2"/>
  </si>
  <si>
    <t>１６ミリ　　　フィルム　　　　保有数</t>
    <rPh sb="15" eb="16">
      <t>ホ</t>
    </rPh>
    <rPh sb="16" eb="18">
      <t>ユウスウ</t>
    </rPh>
    <phoneticPr fontId="2"/>
  </si>
  <si>
    <t>ＬＤソフト　　　保有数</t>
    <rPh sb="8" eb="9">
      <t>ホ</t>
    </rPh>
    <rPh sb="9" eb="11">
      <t>ユウスウ</t>
    </rPh>
    <phoneticPr fontId="2"/>
  </si>
  <si>
    <t>１６ミリ映写機　　　　　　技術講習会</t>
    <rPh sb="4" eb="7">
      <t>エイシャキ</t>
    </rPh>
    <rPh sb="13" eb="15">
      <t>ギジュツ</t>
    </rPh>
    <rPh sb="15" eb="18">
      <t>コウシュウカイ</t>
    </rPh>
    <phoneticPr fontId="2"/>
  </si>
  <si>
    <t>実施回数</t>
    <rPh sb="0" eb="2">
      <t>ジッシ</t>
    </rPh>
    <rPh sb="2" eb="4">
      <t>カイスウ</t>
    </rPh>
    <phoneticPr fontId="2"/>
  </si>
  <si>
    <t>修了者数</t>
    <rPh sb="0" eb="3">
      <t>シュウリョウシャ</t>
    </rPh>
    <rPh sb="3" eb="4">
      <t>スウ</t>
    </rPh>
    <phoneticPr fontId="2"/>
  </si>
  <si>
    <t xml:space="preserve"> 平成 ２３</t>
    <rPh sb="1" eb="3">
      <t>ヘイセイ</t>
    </rPh>
    <phoneticPr fontId="2"/>
  </si>
  <si>
    <t>－</t>
    <phoneticPr fontId="2"/>
  </si>
  <si>
    <t>　　　  ２４</t>
    <phoneticPr fontId="2"/>
  </si>
  <si>
    <t>　　　　２５</t>
    <phoneticPr fontId="2"/>
  </si>
  <si>
    <t>（つづき）</t>
    <phoneticPr fontId="2"/>
  </si>
  <si>
    <t>年 　度</t>
    <rPh sb="0" eb="1">
      <t>トシ</t>
    </rPh>
    <rPh sb="3" eb="4">
      <t>タビ</t>
    </rPh>
    <phoneticPr fontId="2"/>
  </si>
  <si>
    <t>視聴覚教材・教具団体別利用状況</t>
    <rPh sb="0" eb="3">
      <t>シチョウカク</t>
    </rPh>
    <rPh sb="3" eb="5">
      <t>キョウザイ</t>
    </rPh>
    <rPh sb="6" eb="8">
      <t>キョウグ</t>
    </rPh>
    <rPh sb="8" eb="10">
      <t>ダンタイ</t>
    </rPh>
    <rPh sb="10" eb="11">
      <t>ベツ</t>
    </rPh>
    <rPh sb="11" eb="13">
      <t>リヨウ</t>
    </rPh>
    <rPh sb="13" eb="15">
      <t>ジョウキョウ</t>
    </rPh>
    <phoneticPr fontId="2"/>
  </si>
  <si>
    <t>公民館</t>
    <rPh sb="0" eb="3">
      <t>コウミンカン</t>
    </rPh>
    <phoneticPr fontId="2"/>
  </si>
  <si>
    <t>児童館</t>
    <rPh sb="0" eb="3">
      <t>ジドウカン</t>
    </rPh>
    <phoneticPr fontId="2"/>
  </si>
  <si>
    <t>　　　　２５</t>
    <phoneticPr fontId="2"/>
  </si>
  <si>
    <t>（７）　移動図書館利用状況</t>
    <rPh sb="4" eb="6">
      <t>イドウ</t>
    </rPh>
    <rPh sb="6" eb="9">
      <t>トショカン</t>
    </rPh>
    <rPh sb="9" eb="11">
      <t>リヨウ</t>
    </rPh>
    <rPh sb="11" eb="13">
      <t>ジョウキョウ</t>
    </rPh>
    <phoneticPr fontId="2"/>
  </si>
  <si>
    <t>駐　車　場　名</t>
    <rPh sb="0" eb="5">
      <t>チュウシャジョウ</t>
    </rPh>
    <rPh sb="6" eb="7">
      <t>メイ</t>
    </rPh>
    <phoneticPr fontId="2"/>
  </si>
  <si>
    <t>資　料　別　貸　出　数</t>
    <rPh sb="0" eb="3">
      <t>シリョウ</t>
    </rPh>
    <rPh sb="4" eb="5">
      <t>ベツ</t>
    </rPh>
    <rPh sb="6" eb="9">
      <t>カシダシ</t>
    </rPh>
    <rPh sb="10" eb="11">
      <t>スウ</t>
    </rPh>
    <phoneticPr fontId="2"/>
  </si>
  <si>
    <t>返却    冊数</t>
    <rPh sb="0" eb="2">
      <t>ヘンキャク</t>
    </rPh>
    <rPh sb="6" eb="8">
      <t>サツスウ</t>
    </rPh>
    <phoneticPr fontId="2"/>
  </si>
  <si>
    <t>巡回    日数</t>
    <rPh sb="0" eb="2">
      <t>ジュンカイ</t>
    </rPh>
    <rPh sb="6" eb="8">
      <t>ニッスウ</t>
    </rPh>
    <phoneticPr fontId="2"/>
  </si>
  <si>
    <t>１巡回
当り貸
出冊数</t>
    <rPh sb="1" eb="3">
      <t>ジュンカイ</t>
    </rPh>
    <rPh sb="4" eb="5">
      <t>アタ</t>
    </rPh>
    <rPh sb="6" eb="7">
      <t>カシ</t>
    </rPh>
    <rPh sb="8" eb="9">
      <t>デ</t>
    </rPh>
    <rPh sb="9" eb="11">
      <t>サッスウ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</si>
  <si>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</si>
  <si>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図　書</t>
    <rPh sb="0" eb="1">
      <t>ズ</t>
    </rPh>
    <rPh sb="2" eb="3">
      <t>ショ</t>
    </rPh>
    <phoneticPr fontId="2"/>
  </si>
  <si>
    <t>雑誌</t>
    <rPh sb="0" eb="2">
      <t>ザッシ</t>
    </rPh>
    <phoneticPr fontId="2"/>
  </si>
  <si>
    <t>ＡＶ</t>
    <phoneticPr fontId="2"/>
  </si>
  <si>
    <t>総              数</t>
    <rPh sb="0" eb="1">
      <t>フサ</t>
    </rPh>
    <rPh sb="15" eb="16">
      <t>カズ</t>
    </rPh>
    <phoneticPr fontId="2"/>
  </si>
  <si>
    <t xml:space="preserve"> </t>
    <phoneticPr fontId="2"/>
  </si>
  <si>
    <t>　笹　井　小　学　校</t>
    <phoneticPr fontId="2"/>
  </si>
  <si>
    <t>　笹 井 自 治 会 館</t>
    <phoneticPr fontId="2"/>
  </si>
  <si>
    <t>　青 柳 氷 川 神 社</t>
    <phoneticPr fontId="2"/>
  </si>
  <si>
    <t>　堀　兼　小　学　校</t>
    <phoneticPr fontId="2"/>
  </si>
  <si>
    <t>　三 商 自 治 会 館</t>
    <phoneticPr fontId="2"/>
  </si>
  <si>
    <t>　入 間 野 小 学 校</t>
    <phoneticPr fontId="2"/>
  </si>
  <si>
    <t>　柏　原　小　学　校</t>
    <phoneticPr fontId="2"/>
  </si>
  <si>
    <t>　柏             苑</t>
    <phoneticPr fontId="2"/>
  </si>
  <si>
    <t>　フラワーヒル東公園</t>
    <phoneticPr fontId="2"/>
  </si>
  <si>
    <t>　奥富ふれいあ館</t>
    <rPh sb="1" eb="3">
      <t>オクトミ</t>
    </rPh>
    <rPh sb="7" eb="8">
      <t>カン</t>
    </rPh>
    <phoneticPr fontId="2"/>
  </si>
  <si>
    <t>　家　族　倶　楽　部</t>
    <phoneticPr fontId="2"/>
  </si>
  <si>
    <t>　狭山ガーデンシティ</t>
    <rPh sb="1" eb="3">
      <t>サヤマ</t>
    </rPh>
    <phoneticPr fontId="2"/>
  </si>
  <si>
    <t>　中　原　公　園</t>
    <phoneticPr fontId="2"/>
  </si>
  <si>
    <t>　つ　つ　じ　の　園</t>
    <phoneticPr fontId="2"/>
  </si>
  <si>
    <t>　市　営　柏　団　地</t>
    <phoneticPr fontId="2"/>
  </si>
  <si>
    <t>　水 季 野 集 会 所</t>
    <phoneticPr fontId="2"/>
  </si>
  <si>
    <t>　水 押 自 治 会 館</t>
    <phoneticPr fontId="2"/>
  </si>
  <si>
    <t>　若葉台児童交通公園</t>
    <phoneticPr fontId="2"/>
  </si>
  <si>
    <t>　広　瀬　小　学　校</t>
    <phoneticPr fontId="2"/>
  </si>
  <si>
    <t>　け や の 森 学 園</t>
    <phoneticPr fontId="2"/>
  </si>
  <si>
    <t>　入　曽　公　民　館</t>
    <phoneticPr fontId="2"/>
  </si>
  <si>
    <t>　オ　リ　ー　ブ</t>
    <phoneticPr fontId="2"/>
  </si>
  <si>
    <t>　む　さ　し　の　園</t>
    <phoneticPr fontId="2"/>
  </si>
  <si>
    <t>　富 士 見 小 学 校</t>
    <phoneticPr fontId="2"/>
  </si>
  <si>
    <t>　野　々　宮　神　社</t>
    <rPh sb="1" eb="2">
      <t>ノ</t>
    </rPh>
    <rPh sb="5" eb="6">
      <t>ミヤ</t>
    </rPh>
    <rPh sb="7" eb="8">
      <t>カミ</t>
    </rPh>
    <rPh sb="9" eb="10">
      <t>シャ</t>
    </rPh>
    <phoneticPr fontId="2"/>
  </si>
  <si>
    <t>　新 狭 山 小 学 校</t>
    <phoneticPr fontId="2"/>
  </si>
  <si>
    <t>　入 間 川 小 学 校</t>
    <phoneticPr fontId="2"/>
  </si>
  <si>
    <t>　ひ か り 幼 稚 園</t>
    <phoneticPr fontId="2"/>
  </si>
  <si>
    <t>　水　富　小　学　校</t>
    <phoneticPr fontId="2"/>
  </si>
  <si>
    <t>　広　瀬　神　社</t>
    <phoneticPr fontId="2"/>
  </si>
  <si>
    <t>　南　小　学　校</t>
    <rPh sb="1" eb="2">
      <t>ミナミ</t>
    </rPh>
    <rPh sb="3" eb="4">
      <t>ショウ</t>
    </rPh>
    <rPh sb="5" eb="6">
      <t>マナブ</t>
    </rPh>
    <rPh sb="7" eb="8">
      <t>コウ</t>
    </rPh>
    <phoneticPr fontId="2"/>
  </si>
  <si>
    <t>　金 剛 幼 稚 園 前</t>
    <phoneticPr fontId="2"/>
  </si>
  <si>
    <t>　山　王　小　学　校</t>
    <phoneticPr fontId="2"/>
  </si>
  <si>
    <t>　　　　　１８　公民館利用状況</t>
    <rPh sb="8" eb="10">
      <t>コウミン</t>
    </rPh>
    <rPh sb="10" eb="11">
      <t>カン</t>
    </rPh>
    <rPh sb="11" eb="12">
      <t>リ</t>
    </rPh>
    <rPh sb="12" eb="13">
      <t>ヨウ</t>
    </rPh>
    <rPh sb="13" eb="15">
      <t>ジョウキョウ</t>
    </rPh>
    <phoneticPr fontId="2"/>
  </si>
  <si>
    <t>公　民　館　利　用　状　況</t>
    <rPh sb="0" eb="5">
      <t>コウミンカン</t>
    </rPh>
    <rPh sb="6" eb="9">
      <t>リヨウ</t>
    </rPh>
    <rPh sb="10" eb="13">
      <t>ジョウキョウ</t>
    </rPh>
    <phoneticPr fontId="2"/>
  </si>
  <si>
    <t>主　催　事　業　状　況</t>
    <rPh sb="0" eb="3">
      <t>シュサイ</t>
    </rPh>
    <rPh sb="4" eb="7">
      <t>ジギョウ</t>
    </rPh>
    <rPh sb="8" eb="11">
      <t>ジョウキョウ</t>
    </rPh>
    <phoneticPr fontId="2"/>
  </si>
  <si>
    <t>公民館名</t>
    <rPh sb="0" eb="3">
      <t>コウミンカン</t>
    </rPh>
    <rPh sb="3" eb="4">
      <t>メイ</t>
    </rPh>
    <phoneticPr fontId="2"/>
  </si>
  <si>
    <t>利用延回数</t>
    <rPh sb="0" eb="2">
      <t>リヨウ</t>
    </rPh>
    <rPh sb="2" eb="3">
      <t>ノ</t>
    </rPh>
    <rPh sb="3" eb="5">
      <t>カイスウ</t>
    </rPh>
    <phoneticPr fontId="2"/>
  </si>
  <si>
    <t>利用延人数</t>
    <rPh sb="0" eb="2">
      <t>リヨウ</t>
    </rPh>
    <rPh sb="2" eb="3">
      <t>ノ</t>
    </rPh>
    <rPh sb="3" eb="5">
      <t>ニンズウ</t>
    </rPh>
    <phoneticPr fontId="2"/>
  </si>
  <si>
    <t>事業件数</t>
    <rPh sb="0" eb="2">
      <t>ジギョウ</t>
    </rPh>
    <rPh sb="2" eb="4">
      <t>ケンスウ</t>
    </rPh>
    <phoneticPr fontId="2"/>
  </si>
  <si>
    <t>開催回数</t>
    <rPh sb="0" eb="2">
      <t>カイサイ</t>
    </rPh>
    <rPh sb="2" eb="4">
      <t>カイスウ</t>
    </rPh>
    <phoneticPr fontId="2"/>
  </si>
  <si>
    <t>参加人数</t>
    <rPh sb="0" eb="2">
      <t>サンカ</t>
    </rPh>
    <rPh sb="2" eb="4">
      <t>ニンズウ</t>
    </rPh>
    <phoneticPr fontId="2"/>
  </si>
  <si>
    <t>　平成　２３</t>
    <rPh sb="1" eb="3">
      <t>ヘイセイ</t>
    </rPh>
    <phoneticPr fontId="2"/>
  </si>
  <si>
    <t>　　　　　２４</t>
    <phoneticPr fontId="2"/>
  </si>
  <si>
    <t>　　　　　２５</t>
    <phoneticPr fontId="2"/>
  </si>
  <si>
    <t>中     央</t>
    <rPh sb="0" eb="1">
      <t>ナカ</t>
    </rPh>
    <rPh sb="6" eb="7">
      <t>ヒサシ</t>
    </rPh>
    <phoneticPr fontId="2"/>
  </si>
  <si>
    <t>富 士 見</t>
    <rPh sb="0" eb="1">
      <t>トミ</t>
    </rPh>
    <rPh sb="2" eb="3">
      <t>シ</t>
    </rPh>
    <rPh sb="4" eb="5">
      <t>ケン</t>
    </rPh>
    <phoneticPr fontId="2"/>
  </si>
  <si>
    <t>入     曽</t>
    <rPh sb="0" eb="1">
      <t>イリ</t>
    </rPh>
    <rPh sb="6" eb="7">
      <t>ソ</t>
    </rPh>
    <phoneticPr fontId="2"/>
  </si>
  <si>
    <t>水     野</t>
    <rPh sb="0" eb="1">
      <t>ミズ</t>
    </rPh>
    <rPh sb="6" eb="7">
      <t>ノ</t>
    </rPh>
    <phoneticPr fontId="2"/>
  </si>
  <si>
    <t>堀     兼</t>
    <rPh sb="0" eb="1">
      <t>ホリ</t>
    </rPh>
    <rPh sb="6" eb="7">
      <t>ケン</t>
    </rPh>
    <phoneticPr fontId="2"/>
  </si>
  <si>
    <t>奥     富</t>
    <rPh sb="0" eb="1">
      <t>オク</t>
    </rPh>
    <rPh sb="6" eb="7">
      <t>トミ</t>
    </rPh>
    <phoneticPr fontId="2"/>
  </si>
  <si>
    <t>柏     原</t>
    <rPh sb="0" eb="1">
      <t>カシワ</t>
    </rPh>
    <rPh sb="6" eb="7">
      <t>ハラ</t>
    </rPh>
    <phoneticPr fontId="2"/>
  </si>
  <si>
    <t>広     瀬</t>
    <rPh sb="0" eb="1">
      <t>ヒロ</t>
    </rPh>
    <rPh sb="6" eb="7">
      <t>セ</t>
    </rPh>
    <phoneticPr fontId="2"/>
  </si>
  <si>
    <t xml:space="preserve"> </t>
    <phoneticPr fontId="2"/>
  </si>
  <si>
    <t>　　　　　１９　指定文化財状況</t>
    <rPh sb="8" eb="10">
      <t>シテイ</t>
    </rPh>
    <rPh sb="10" eb="12">
      <t>ブンカ</t>
    </rPh>
    <rPh sb="12" eb="13">
      <t>ザイ</t>
    </rPh>
    <rPh sb="13" eb="15">
      <t>ジョウキョウ</t>
    </rPh>
    <phoneticPr fontId="2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</si>
  <si>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</si>
  <si>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年　　　区分</t>
    <rPh sb="0" eb="1">
      <t>ネン</t>
    </rPh>
    <rPh sb="4" eb="6">
      <t>クブン</t>
    </rPh>
    <phoneticPr fontId="2"/>
  </si>
  <si>
    <t>総　数</t>
    <rPh sb="0" eb="3">
      <t>ソウスウ</t>
    </rPh>
    <phoneticPr fontId="2"/>
  </si>
  <si>
    <t>有　　　形　　　文　　　化　　　財</t>
    <rPh sb="0" eb="5">
      <t>ユウケイ</t>
    </rPh>
    <rPh sb="8" eb="17">
      <t>ブンカザイ</t>
    </rPh>
    <phoneticPr fontId="2"/>
  </si>
  <si>
    <t>無   形　　文化財</t>
    <rPh sb="0" eb="1">
      <t>ム</t>
    </rPh>
    <rPh sb="4" eb="5">
      <t>ケイ</t>
    </rPh>
    <rPh sb="7" eb="10">
      <t>ブンカザイ</t>
    </rPh>
    <phoneticPr fontId="2"/>
  </si>
  <si>
    <t>無   形　　民   俗　　文化財</t>
    <rPh sb="0" eb="1">
      <t>ム</t>
    </rPh>
    <rPh sb="4" eb="5">
      <t>ケイ</t>
    </rPh>
    <rPh sb="7" eb="8">
      <t>ミンゾク</t>
    </rPh>
    <rPh sb="11" eb="12">
      <t>ゾク</t>
    </rPh>
    <rPh sb="14" eb="17">
      <t>ブンカザイ</t>
    </rPh>
    <phoneticPr fontId="2"/>
  </si>
  <si>
    <t>有   形　　民   俗　　文化財</t>
    <rPh sb="0" eb="1">
      <t>ユウ</t>
    </rPh>
    <rPh sb="4" eb="5">
      <t>ケイ</t>
    </rPh>
    <rPh sb="7" eb="8">
      <t>ミンゾク</t>
    </rPh>
    <rPh sb="11" eb="12">
      <t>ゾク</t>
    </rPh>
    <rPh sb="14" eb="17">
      <t>ブンカザイ</t>
    </rPh>
    <phoneticPr fontId="2"/>
  </si>
  <si>
    <t>記　　　念　　　物</t>
    <rPh sb="0" eb="9">
      <t>キネンブツ</t>
    </rPh>
    <phoneticPr fontId="2"/>
  </si>
  <si>
    <t>建造物</t>
    <rPh sb="0" eb="2">
      <t>ケンゾウ</t>
    </rPh>
    <rPh sb="2" eb="3">
      <t>モノ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</si>
  <si>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</si>
  <si>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</si>
  <si>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</si>
  <si>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アト</t>
    </rPh>
    <phoneticPr fontId="2"/>
  </si>
  <si>
    <t>古文書</t>
    <rPh sb="0" eb="3">
      <t>コモンジョ</t>
    </rPh>
    <phoneticPr fontId="2"/>
  </si>
  <si>
    <t>史跡</t>
    <rPh sb="0" eb="2">
      <t>シセキ</t>
    </rPh>
    <phoneticPr fontId="2"/>
  </si>
  <si>
    <t>天   然　　　　　記念物</t>
    <rPh sb="0" eb="1">
      <t>テン</t>
    </rPh>
    <rPh sb="4" eb="5">
      <t>ゼン</t>
    </rPh>
    <rPh sb="10" eb="13">
      <t>キネンブツ</t>
    </rPh>
    <phoneticPr fontId="2"/>
  </si>
  <si>
    <t>旧跡</t>
    <rPh sb="0" eb="2">
      <t>キュウセキ</t>
    </rPh>
    <phoneticPr fontId="2"/>
  </si>
  <si>
    <t>平成   7</t>
    <rPh sb="0" eb="2">
      <t>ヘイセイ</t>
    </rPh>
    <phoneticPr fontId="2"/>
  </si>
  <si>
    <t>17</t>
    <phoneticPr fontId="2"/>
  </si>
  <si>
    <t>県指定   文化財</t>
    <rPh sb="0" eb="1">
      <t>ケン</t>
    </rPh>
    <rPh sb="1" eb="3">
      <t>シテイ</t>
    </rPh>
    <rPh sb="6" eb="9">
      <t>ブンカザイ</t>
    </rPh>
    <phoneticPr fontId="2"/>
  </si>
  <si>
    <t xml:space="preserve">- </t>
    <phoneticPr fontId="2"/>
  </si>
  <si>
    <t>市指定   文化財</t>
    <rPh sb="0" eb="1">
      <t>シ</t>
    </rPh>
    <rPh sb="1" eb="3">
      <t>シテイ</t>
    </rPh>
    <rPh sb="6" eb="9">
      <t>ブンカザイ</t>
    </rPh>
    <phoneticPr fontId="2"/>
  </si>
  <si>
    <t xml:space="preserve"> </t>
    <phoneticPr fontId="2"/>
  </si>
  <si>
    <t>　　　　　２０　指定文化財一覧表</t>
    <rPh sb="8" eb="9">
      <t>ユビ</t>
    </rPh>
    <rPh sb="9" eb="10">
      <t>サダム</t>
    </rPh>
    <rPh sb="10" eb="12">
      <t>ブンカ</t>
    </rPh>
    <rPh sb="12" eb="13">
      <t>ザイ</t>
    </rPh>
    <rPh sb="13" eb="14">
      <t>イチ</t>
    </rPh>
    <rPh sb="14" eb="15">
      <t>ラン</t>
    </rPh>
    <rPh sb="15" eb="16">
      <t>ヒョウ</t>
    </rPh>
    <phoneticPr fontId="2"/>
  </si>
  <si>
    <t>種　　　別</t>
    <rPh sb="0" eb="5">
      <t>シュベツ</t>
    </rPh>
    <phoneticPr fontId="2"/>
  </si>
  <si>
    <t>名　　　　称</t>
    <rPh sb="0" eb="6">
      <t>メイショウ</t>
    </rPh>
    <phoneticPr fontId="2"/>
  </si>
  <si>
    <t>所在地（伝承地）</t>
    <rPh sb="0" eb="3">
      <t>ショザイチ</t>
    </rPh>
    <rPh sb="4" eb="6">
      <t>デンショウ</t>
    </rPh>
    <rPh sb="6" eb="7">
      <t>チ</t>
    </rPh>
    <phoneticPr fontId="2"/>
  </si>
  <si>
    <t>所有者（保持者）</t>
    <rPh sb="0" eb="3">
      <t>ショユウシャ</t>
    </rPh>
    <rPh sb="4" eb="7">
      <t>ホジシャ</t>
    </rPh>
    <phoneticPr fontId="2"/>
  </si>
  <si>
    <t>指定年月日</t>
    <rPh sb="0" eb="2">
      <t>シテイ</t>
    </rPh>
    <rPh sb="2" eb="5">
      <t>ネンガッピ</t>
    </rPh>
    <phoneticPr fontId="2"/>
  </si>
  <si>
    <t>工　芸　品</t>
    <rPh sb="0" eb="1">
      <t>コウ</t>
    </rPh>
    <rPh sb="2" eb="3">
      <t>ゲイ</t>
    </rPh>
    <rPh sb="4" eb="5">
      <t>シナ</t>
    </rPh>
    <phoneticPr fontId="2"/>
  </si>
  <si>
    <t>さ　は　り　の　壺</t>
    <phoneticPr fontId="2"/>
  </si>
  <si>
    <t>入間川３-６-１４</t>
    <rPh sb="0" eb="2">
      <t>イルマ</t>
    </rPh>
    <rPh sb="2" eb="3">
      <t>ガワ</t>
    </rPh>
    <phoneticPr fontId="2"/>
  </si>
  <si>
    <t>八 幡 神 社</t>
    <rPh sb="0" eb="1">
      <t>ハチ</t>
    </rPh>
    <rPh sb="2" eb="3">
      <t>ハタ</t>
    </rPh>
    <rPh sb="4" eb="5">
      <t>カミ</t>
    </rPh>
    <rPh sb="6" eb="7">
      <t>シャ</t>
    </rPh>
    <phoneticPr fontId="2"/>
  </si>
  <si>
    <t>昭29.10.23</t>
    <rPh sb="0" eb="1">
      <t>アキラ</t>
    </rPh>
    <phoneticPr fontId="2"/>
  </si>
  <si>
    <t>古　文　書</t>
    <rPh sb="0" eb="1">
      <t>イニシエ</t>
    </rPh>
    <rPh sb="2" eb="3">
      <t>ブン</t>
    </rPh>
    <rPh sb="4" eb="5">
      <t>ショ</t>
    </rPh>
    <phoneticPr fontId="2"/>
  </si>
  <si>
    <t>篠　井　家　文　書</t>
    <rPh sb="0" eb="1">
      <t>シノ</t>
    </rPh>
    <rPh sb="2" eb="3">
      <t>イ</t>
    </rPh>
    <rPh sb="4" eb="5">
      <t>ケ</t>
    </rPh>
    <rPh sb="6" eb="7">
      <t>ブン</t>
    </rPh>
    <rPh sb="8" eb="9">
      <t>ショ</t>
    </rPh>
    <phoneticPr fontId="2"/>
  </si>
  <si>
    <t>笹井</t>
    <rPh sb="0" eb="2">
      <t>ササイ</t>
    </rPh>
    <phoneticPr fontId="2"/>
  </si>
  <si>
    <t>篠   井   家</t>
    <rPh sb="0" eb="1">
      <t>シノ</t>
    </rPh>
    <rPh sb="4" eb="5">
      <t>イ</t>
    </rPh>
    <rPh sb="8" eb="9">
      <t>イエ</t>
    </rPh>
    <phoneticPr fontId="2"/>
  </si>
  <si>
    <t>昭34.  3.20</t>
    <rPh sb="0" eb="1">
      <t>ショウワ</t>
    </rPh>
    <phoneticPr fontId="2"/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</si>
  <si>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</si>
  <si>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入　曽　の　獅　子　舞</t>
    <rPh sb="0" eb="1">
      <t>イリ</t>
    </rPh>
    <rPh sb="2" eb="3">
      <t>ソ</t>
    </rPh>
    <rPh sb="6" eb="7">
      <t>シ</t>
    </rPh>
    <rPh sb="8" eb="9">
      <t>コ</t>
    </rPh>
    <rPh sb="10" eb="11">
      <t>マイ</t>
    </rPh>
    <phoneticPr fontId="2"/>
  </si>
  <si>
    <t>金剛院 ・入間野神社</t>
    <rPh sb="0" eb="2">
      <t>コンゴウ</t>
    </rPh>
    <rPh sb="2" eb="3">
      <t>イン</t>
    </rPh>
    <rPh sb="5" eb="7">
      <t>イルマ</t>
    </rPh>
    <rPh sb="7" eb="8">
      <t>ノ</t>
    </rPh>
    <rPh sb="8" eb="10">
      <t>ジンジャ</t>
    </rPh>
    <phoneticPr fontId="2"/>
  </si>
  <si>
    <t>保   存   会</t>
    <rPh sb="0" eb="1">
      <t>タモツ</t>
    </rPh>
    <rPh sb="4" eb="5">
      <t>ゾン</t>
    </rPh>
    <rPh sb="8" eb="9">
      <t>カイ</t>
    </rPh>
    <phoneticPr fontId="2"/>
  </si>
  <si>
    <t>昭54.  3.27</t>
    <rPh sb="0" eb="1">
      <t>ショウワ</t>
    </rPh>
    <phoneticPr fontId="2"/>
  </si>
  <si>
    <t>梅 宮 神 社 の 甘 酒 祭 り</t>
    <rPh sb="0" eb="1">
      <t>ウメ</t>
    </rPh>
    <rPh sb="2" eb="3">
      <t>ミヤ</t>
    </rPh>
    <rPh sb="4" eb="5">
      <t>カミ</t>
    </rPh>
    <rPh sb="6" eb="7">
      <t>シャ</t>
    </rPh>
    <rPh sb="10" eb="11">
      <t>カン</t>
    </rPh>
    <rPh sb="12" eb="13">
      <t>サケ</t>
    </rPh>
    <rPh sb="14" eb="15">
      <t>マツ</t>
    </rPh>
    <phoneticPr fontId="2"/>
  </si>
  <si>
    <t>上奥富５０８　梅宮神社</t>
    <rPh sb="0" eb="1">
      <t>カミ</t>
    </rPh>
    <rPh sb="1" eb="3">
      <t>オクトミ</t>
    </rPh>
    <rPh sb="7" eb="9">
      <t>ウメミヤ</t>
    </rPh>
    <rPh sb="9" eb="11">
      <t>ジンジャ</t>
    </rPh>
    <phoneticPr fontId="2"/>
  </si>
  <si>
    <t>平  4.  3.11</t>
    <rPh sb="0" eb="1">
      <t>ヒラ</t>
    </rPh>
    <phoneticPr fontId="2"/>
  </si>
  <si>
    <t>史　　　  跡</t>
    <rPh sb="0" eb="1">
      <t>シ</t>
    </rPh>
    <rPh sb="6" eb="7">
      <t>アト</t>
    </rPh>
    <phoneticPr fontId="2"/>
  </si>
  <si>
    <t>七　　曲　　井</t>
    <rPh sb="0" eb="1">
      <t>ナナ</t>
    </rPh>
    <rPh sb="3" eb="4">
      <t>マ</t>
    </rPh>
    <rPh sb="6" eb="7">
      <t>イ</t>
    </rPh>
    <phoneticPr fontId="2"/>
  </si>
  <si>
    <t>北入曽１３６６</t>
    <rPh sb="0" eb="3">
      <t>キタイリソ</t>
    </rPh>
    <phoneticPr fontId="2"/>
  </si>
  <si>
    <t>常   泉   寺</t>
    <rPh sb="0" eb="1">
      <t>ジョウ</t>
    </rPh>
    <rPh sb="4" eb="5">
      <t>セン</t>
    </rPh>
    <rPh sb="8" eb="9">
      <t>ジ</t>
    </rPh>
    <phoneticPr fontId="2"/>
  </si>
  <si>
    <t>昭24.  2.22</t>
    <rPh sb="0" eb="1">
      <t>ショウワ</t>
    </rPh>
    <phoneticPr fontId="2"/>
  </si>
  <si>
    <t>旧　　　　跡</t>
    <rPh sb="0" eb="1">
      <t>キュウ</t>
    </rPh>
    <rPh sb="5" eb="6">
      <t>アト</t>
    </rPh>
    <phoneticPr fontId="2"/>
  </si>
  <si>
    <t>堀　兼　之　井</t>
    <rPh sb="0" eb="1">
      <t>ホリ</t>
    </rPh>
    <rPh sb="2" eb="3">
      <t>ケン</t>
    </rPh>
    <rPh sb="4" eb="5">
      <t>ノ</t>
    </rPh>
    <rPh sb="6" eb="7">
      <t>イ</t>
    </rPh>
    <phoneticPr fontId="2"/>
  </si>
  <si>
    <t>堀兼２２２０</t>
    <rPh sb="0" eb="2">
      <t>ホリガネ</t>
    </rPh>
    <phoneticPr fontId="2"/>
  </si>
  <si>
    <t>堀 兼 神 社</t>
    <rPh sb="0" eb="1">
      <t>ホリ</t>
    </rPh>
    <rPh sb="2" eb="3">
      <t>ケン</t>
    </rPh>
    <rPh sb="4" eb="5">
      <t>カミ</t>
    </rPh>
    <rPh sb="6" eb="7">
      <t>シャ</t>
    </rPh>
    <phoneticPr fontId="2"/>
  </si>
  <si>
    <t>昭36.  9.  1</t>
    <rPh sb="0" eb="1">
      <t>アキラ</t>
    </rPh>
    <phoneticPr fontId="2"/>
  </si>
  <si>
    <t>天 然 記 念 物</t>
    <rPh sb="0" eb="1">
      <t>テン</t>
    </rPh>
    <rPh sb="2" eb="3">
      <t>ゼン</t>
    </rPh>
    <rPh sb="4" eb="5">
      <t>キ</t>
    </rPh>
    <rPh sb="6" eb="7">
      <t>ネン</t>
    </rPh>
    <rPh sb="8" eb="9">
      <t>ブツ</t>
    </rPh>
    <phoneticPr fontId="2"/>
  </si>
  <si>
    <t>広 瀬 神 社 の 大 ケ ヤ キ</t>
    <rPh sb="0" eb="1">
      <t>ヒロ</t>
    </rPh>
    <rPh sb="2" eb="3">
      <t>セ</t>
    </rPh>
    <rPh sb="4" eb="5">
      <t>カミ</t>
    </rPh>
    <rPh sb="6" eb="7">
      <t>シャ</t>
    </rPh>
    <rPh sb="10" eb="11">
      <t>オオ</t>
    </rPh>
    <phoneticPr fontId="2"/>
  </si>
  <si>
    <t>広瀬２-２３-１</t>
    <rPh sb="0" eb="2">
      <t>ヒロセ</t>
    </rPh>
    <phoneticPr fontId="2"/>
  </si>
  <si>
    <t>広 瀬 神 社</t>
    <rPh sb="0" eb="1">
      <t>ヒロ</t>
    </rPh>
    <rPh sb="2" eb="3">
      <t>セ</t>
    </rPh>
    <rPh sb="4" eb="5">
      <t>カミ</t>
    </rPh>
    <rPh sb="6" eb="7">
      <t>シャ</t>
    </rPh>
    <phoneticPr fontId="2"/>
  </si>
  <si>
    <t>平10.  3.17</t>
    <rPh sb="0" eb="1">
      <t>ヘイセイ</t>
    </rPh>
    <phoneticPr fontId="2"/>
  </si>
  <si>
    <t>笹井産出アケボノゾウ骨格化石</t>
    <rPh sb="0" eb="2">
      <t>ササイ</t>
    </rPh>
    <rPh sb="2" eb="4">
      <t>サンシュツ</t>
    </rPh>
    <rPh sb="10" eb="12">
      <t>コッカク</t>
    </rPh>
    <rPh sb="12" eb="14">
      <t>カセキ</t>
    </rPh>
    <phoneticPr fontId="2"/>
  </si>
  <si>
    <t>稲荷山１-２３-１　博物館</t>
    <rPh sb="0" eb="3">
      <t>イナリヤマ</t>
    </rPh>
    <rPh sb="10" eb="13">
      <t>ハクブツカン</t>
    </rPh>
    <phoneticPr fontId="2"/>
  </si>
  <si>
    <t>狭   山   市</t>
    <rPh sb="0" eb="1">
      <t>セマ</t>
    </rPh>
    <rPh sb="4" eb="5">
      <t>ヤマ</t>
    </rPh>
    <rPh sb="8" eb="9">
      <t>シ</t>
    </rPh>
    <phoneticPr fontId="2"/>
  </si>
  <si>
    <t>平15.  3.18</t>
    <rPh sb="0" eb="1">
      <t>ヘイセイ</t>
    </rPh>
    <phoneticPr fontId="2"/>
  </si>
  <si>
    <t>資料：社会教育課</t>
    <rPh sb="0" eb="2">
      <t>シリョウ</t>
    </rPh>
    <rPh sb="3" eb="5">
      <t>シャカイ</t>
    </rPh>
    <rPh sb="5" eb="7">
      <t>キョウイク</t>
    </rPh>
    <rPh sb="7" eb="8">
      <t>カ</t>
    </rPh>
    <phoneticPr fontId="2"/>
  </si>
  <si>
    <t>　　　　　２０　指定文化財一覧表　(つづき）</t>
    <rPh sb="8" eb="10">
      <t>シテイ</t>
    </rPh>
    <rPh sb="10" eb="13">
      <t>ブンカザイ</t>
    </rPh>
    <rPh sb="13" eb="14">
      <t>イチ</t>
    </rPh>
    <rPh sb="14" eb="15">
      <t>イチラン</t>
    </rPh>
    <rPh sb="15" eb="16">
      <t>ヒョウ</t>
    </rPh>
    <phoneticPr fontId="2"/>
  </si>
  <si>
    <t>建　造　物</t>
    <rPh sb="0" eb="1">
      <t>ケン</t>
    </rPh>
    <rPh sb="2" eb="3">
      <t>ヅクリ</t>
    </rPh>
    <rPh sb="4" eb="5">
      <t>ブツ</t>
    </rPh>
    <phoneticPr fontId="2"/>
  </si>
  <si>
    <t>天　岑　寺　惣　門</t>
    <rPh sb="0" eb="1">
      <t>テン</t>
    </rPh>
    <rPh sb="4" eb="5">
      <t>ジ</t>
    </rPh>
    <rPh sb="6" eb="7">
      <t>ソウザイ</t>
    </rPh>
    <rPh sb="8" eb="9">
      <t>モン</t>
    </rPh>
    <phoneticPr fontId="2"/>
  </si>
  <si>
    <t>沢５-３４</t>
    <rPh sb="0" eb="1">
      <t>サワ</t>
    </rPh>
    <phoneticPr fontId="2"/>
  </si>
  <si>
    <t>天　 岑 　寺</t>
    <rPh sb="0" eb="1">
      <t>テン</t>
    </rPh>
    <rPh sb="6" eb="7">
      <t>ジ</t>
    </rPh>
    <phoneticPr fontId="2"/>
  </si>
  <si>
    <t>昭48.  3.  1</t>
    <rPh sb="0" eb="1">
      <t>アキラ</t>
    </rPh>
    <phoneticPr fontId="2"/>
  </si>
  <si>
    <t>広　福　寺　山　門</t>
    <rPh sb="0" eb="1">
      <t>ヒロ</t>
    </rPh>
    <rPh sb="2" eb="3">
      <t>フク</t>
    </rPh>
    <rPh sb="4" eb="5">
      <t>ジ</t>
    </rPh>
    <rPh sb="6" eb="7">
      <t>ヤマ</t>
    </rPh>
    <rPh sb="8" eb="9">
      <t>モン</t>
    </rPh>
    <phoneticPr fontId="2"/>
  </si>
  <si>
    <t>下奥富８４４</t>
    <rPh sb="0" eb="1">
      <t>シタ</t>
    </rPh>
    <rPh sb="1" eb="3">
      <t>オクトミ</t>
    </rPh>
    <phoneticPr fontId="2"/>
  </si>
  <si>
    <t>広　 福 　寺</t>
    <rPh sb="0" eb="1">
      <t>ヒロ</t>
    </rPh>
    <rPh sb="3" eb="4">
      <t>フク</t>
    </rPh>
    <rPh sb="6" eb="7">
      <t>ジ</t>
    </rPh>
    <phoneticPr fontId="2"/>
  </si>
  <si>
    <t>建　造　物　</t>
    <rPh sb="0" eb="1">
      <t>ケン</t>
    </rPh>
    <rPh sb="2" eb="3">
      <t>ヅクリ</t>
    </rPh>
    <rPh sb="4" eb="5">
      <t>ブツ</t>
    </rPh>
    <phoneticPr fontId="2"/>
  </si>
  <si>
    <t>八　幡　神　社　本　殿</t>
    <rPh sb="0" eb="1">
      <t>ハチ</t>
    </rPh>
    <rPh sb="2" eb="3">
      <t>ハタ</t>
    </rPh>
    <rPh sb="4" eb="5">
      <t>カミ</t>
    </rPh>
    <rPh sb="6" eb="7">
      <t>シャ</t>
    </rPh>
    <rPh sb="8" eb="9">
      <t>ホン</t>
    </rPh>
    <rPh sb="10" eb="11">
      <t>ドノ</t>
    </rPh>
    <phoneticPr fontId="2"/>
  </si>
  <si>
    <t>随 身 門 及 び 二 神 像</t>
    <rPh sb="0" eb="1">
      <t>ズイ</t>
    </rPh>
    <rPh sb="2" eb="3">
      <t>ミ</t>
    </rPh>
    <rPh sb="4" eb="5">
      <t>モン</t>
    </rPh>
    <rPh sb="6" eb="7">
      <t>オヨ</t>
    </rPh>
    <rPh sb="10" eb="11">
      <t>2</t>
    </rPh>
    <rPh sb="12" eb="13">
      <t>カミ</t>
    </rPh>
    <rPh sb="14" eb="15">
      <t>ゾウ</t>
    </rPh>
    <phoneticPr fontId="2"/>
  </si>
  <si>
    <t>昭61.11.  1</t>
    <rPh sb="0" eb="1">
      <t>アキラ</t>
    </rPh>
    <phoneticPr fontId="2"/>
  </si>
  <si>
    <t>白 鬚 神 社 韋 駄 天 の 額</t>
    <rPh sb="0" eb="1">
      <t>シラガ</t>
    </rPh>
    <rPh sb="4" eb="5">
      <t>カミ</t>
    </rPh>
    <rPh sb="6" eb="7">
      <t>シャ</t>
    </rPh>
    <rPh sb="8" eb="9">
      <t>イ</t>
    </rPh>
    <rPh sb="10" eb="11">
      <t>ゲタ</t>
    </rPh>
    <rPh sb="12" eb="13">
      <t>テン</t>
    </rPh>
    <rPh sb="16" eb="17">
      <t>ガク</t>
    </rPh>
    <phoneticPr fontId="2"/>
  </si>
  <si>
    <t>柏原１１５３</t>
    <rPh sb="0" eb="2">
      <t>カシワバラ</t>
    </rPh>
    <phoneticPr fontId="2"/>
  </si>
  <si>
    <t>白 鬚 神 社</t>
    <rPh sb="0" eb="1">
      <t>シロ</t>
    </rPh>
    <rPh sb="2" eb="3">
      <t>ヒゲ</t>
    </rPh>
    <rPh sb="4" eb="5">
      <t>カミ</t>
    </rPh>
    <rPh sb="6" eb="7">
      <t>シャ</t>
    </rPh>
    <phoneticPr fontId="2"/>
  </si>
  <si>
    <t>昭50.  3.  1</t>
    <rPh sb="0" eb="1">
      <t>アキラ</t>
    </rPh>
    <phoneticPr fontId="2"/>
  </si>
  <si>
    <t>仙　人　の　図</t>
    <rPh sb="0" eb="1">
      <t>ヤマト</t>
    </rPh>
    <rPh sb="2" eb="3">
      <t>ジン</t>
    </rPh>
    <rPh sb="6" eb="7">
      <t>ズ</t>
    </rPh>
    <phoneticPr fontId="2"/>
  </si>
  <si>
    <t>柏原</t>
    <rPh sb="0" eb="2">
      <t>カシワバラ</t>
    </rPh>
    <phoneticPr fontId="2"/>
  </si>
  <si>
    <t>小 谷 野 家</t>
    <rPh sb="0" eb="1">
      <t>ショウ</t>
    </rPh>
    <rPh sb="2" eb="3">
      <t>タニ</t>
    </rPh>
    <rPh sb="4" eb="5">
      <t>ノ</t>
    </rPh>
    <rPh sb="6" eb="7">
      <t>イエ</t>
    </rPh>
    <phoneticPr fontId="2"/>
  </si>
  <si>
    <t>昭51.  4.  1</t>
    <rPh sb="0" eb="1">
      <t>アキラ</t>
    </rPh>
    <phoneticPr fontId="2"/>
  </si>
  <si>
    <t>ね　ず　み　の　図</t>
    <rPh sb="8" eb="9">
      <t>ズ</t>
    </rPh>
    <phoneticPr fontId="2"/>
  </si>
  <si>
    <t>柏原１０５９（博物館に寄託）</t>
    <rPh sb="0" eb="2">
      <t>カシワバラ</t>
    </rPh>
    <rPh sb="7" eb="10">
      <t>ハクブツカン</t>
    </rPh>
    <rPh sb="11" eb="13">
      <t>キタク</t>
    </rPh>
    <phoneticPr fontId="2"/>
  </si>
  <si>
    <t>西   浄   寺</t>
    <rPh sb="0" eb="1">
      <t>サイジョウ</t>
    </rPh>
    <rPh sb="4" eb="5">
      <t>ジョウド</t>
    </rPh>
    <rPh sb="8" eb="9">
      <t>ジ</t>
    </rPh>
    <phoneticPr fontId="2"/>
  </si>
  <si>
    <t>昭50.  3.  1</t>
    <rPh sb="0" eb="1">
      <t>ショウワ</t>
    </rPh>
    <phoneticPr fontId="2"/>
  </si>
  <si>
    <t>桃　園　三　傑　図</t>
    <rPh sb="0" eb="1">
      <t>モモ</t>
    </rPh>
    <rPh sb="2" eb="3">
      <t>エン</t>
    </rPh>
    <rPh sb="4" eb="5">
      <t>サン</t>
    </rPh>
    <rPh sb="6" eb="7">
      <t>ケッサク</t>
    </rPh>
    <rPh sb="8" eb="9">
      <t>ズ</t>
    </rPh>
    <phoneticPr fontId="2"/>
  </si>
  <si>
    <t>上奥富５０８</t>
    <rPh sb="0" eb="1">
      <t>カミ</t>
    </rPh>
    <rPh sb="1" eb="3">
      <t>オクトミ</t>
    </rPh>
    <phoneticPr fontId="2"/>
  </si>
  <si>
    <t>梅 宮 神 社</t>
    <rPh sb="0" eb="1">
      <t>ウメ</t>
    </rPh>
    <rPh sb="2" eb="3">
      <t>ミヤ</t>
    </rPh>
    <rPh sb="4" eb="5">
      <t>カミ</t>
    </rPh>
    <rPh sb="6" eb="7">
      <t>シャ</t>
    </rPh>
    <phoneticPr fontId="2"/>
  </si>
  <si>
    <t>昭52.  9.  1</t>
    <rPh sb="0" eb="1">
      <t>ショウワ</t>
    </rPh>
    <phoneticPr fontId="2"/>
  </si>
  <si>
    <t>絹 本 着 色 釈 迦 涅 槃 図</t>
    <rPh sb="0" eb="1">
      <t>キヌ</t>
    </rPh>
    <rPh sb="2" eb="3">
      <t>ホン</t>
    </rPh>
    <rPh sb="4" eb="5">
      <t>キ</t>
    </rPh>
    <rPh sb="6" eb="7">
      <t>イロ</t>
    </rPh>
    <rPh sb="8" eb="9">
      <t>セキ</t>
    </rPh>
    <rPh sb="10" eb="11">
      <t>カ</t>
    </rPh>
    <rPh sb="12" eb="13">
      <t>ネ</t>
    </rPh>
    <rPh sb="14" eb="15">
      <t>ハン</t>
    </rPh>
    <rPh sb="16" eb="17">
      <t>ズ</t>
    </rPh>
    <phoneticPr fontId="2"/>
  </si>
  <si>
    <t>入間川２-３-１１</t>
    <rPh sb="0" eb="2">
      <t>イルマ</t>
    </rPh>
    <rPh sb="2" eb="3">
      <t>ガワ</t>
    </rPh>
    <phoneticPr fontId="2"/>
  </si>
  <si>
    <t>徳   林   寺</t>
    <rPh sb="0" eb="1">
      <t>トク</t>
    </rPh>
    <rPh sb="4" eb="5">
      <t>リン</t>
    </rPh>
    <rPh sb="8" eb="9">
      <t>ジ</t>
    </rPh>
    <phoneticPr fontId="2"/>
  </si>
  <si>
    <t>絹 本 着 色 釈 迦 八 相 図</t>
    <rPh sb="0" eb="1">
      <t>キヌ</t>
    </rPh>
    <rPh sb="2" eb="3">
      <t>ホン</t>
    </rPh>
    <rPh sb="4" eb="5">
      <t>キ</t>
    </rPh>
    <rPh sb="6" eb="7">
      <t>イロ</t>
    </rPh>
    <rPh sb="8" eb="9">
      <t>セキ</t>
    </rPh>
    <rPh sb="10" eb="11">
      <t>カ</t>
    </rPh>
    <rPh sb="12" eb="13">
      <t>ハチ</t>
    </rPh>
    <rPh sb="14" eb="15">
      <t>ソウ</t>
    </rPh>
    <rPh sb="16" eb="17">
      <t>ズ</t>
    </rPh>
    <phoneticPr fontId="2"/>
  </si>
  <si>
    <t>紙 本 着 色 両 界 曼 荼 羅</t>
    <rPh sb="0" eb="1">
      <t>カミ</t>
    </rPh>
    <rPh sb="2" eb="3">
      <t>ホン</t>
    </rPh>
    <rPh sb="4" eb="5">
      <t>キ</t>
    </rPh>
    <rPh sb="6" eb="7">
      <t>イロ</t>
    </rPh>
    <rPh sb="8" eb="9">
      <t>リョウホウ</t>
    </rPh>
    <rPh sb="10" eb="11">
      <t>カイ</t>
    </rPh>
    <rPh sb="12" eb="13">
      <t>マン</t>
    </rPh>
    <rPh sb="14" eb="15">
      <t>ダ</t>
    </rPh>
    <rPh sb="16" eb="17">
      <t>ラ</t>
    </rPh>
    <phoneticPr fontId="2"/>
  </si>
  <si>
    <t>上奥富３５４</t>
    <rPh sb="0" eb="1">
      <t>ウエ</t>
    </rPh>
    <rPh sb="1" eb="3">
      <t>オクトミ</t>
    </rPh>
    <phoneticPr fontId="2"/>
  </si>
  <si>
    <t>瑞   光   寺</t>
    <rPh sb="0" eb="1">
      <t>ミズホ</t>
    </rPh>
    <rPh sb="4" eb="5">
      <t>ヒカリ</t>
    </rPh>
    <rPh sb="8" eb="9">
      <t>ジ</t>
    </rPh>
    <phoneticPr fontId="2"/>
  </si>
  <si>
    <t>紙本地蔵十王図付他二幅</t>
    <rPh sb="0" eb="1">
      <t>カミ</t>
    </rPh>
    <rPh sb="1" eb="2">
      <t>ホン</t>
    </rPh>
    <rPh sb="2" eb="4">
      <t>ジゾウ</t>
    </rPh>
    <rPh sb="4" eb="5">
      <t>ジュウ</t>
    </rPh>
    <rPh sb="5" eb="6">
      <t>オウ</t>
    </rPh>
    <rPh sb="6" eb="7">
      <t>ズ</t>
    </rPh>
    <rPh sb="7" eb="8">
      <t>ツキ</t>
    </rPh>
    <rPh sb="8" eb="9">
      <t>ホカ</t>
    </rPh>
    <rPh sb="9" eb="10">
      <t>ニ</t>
    </rPh>
    <rPh sb="10" eb="11">
      <t>ハバ</t>
    </rPh>
    <phoneticPr fontId="2"/>
  </si>
  <si>
    <t>根岸２-５-１</t>
    <rPh sb="0" eb="2">
      <t>ネギシ</t>
    </rPh>
    <phoneticPr fontId="2"/>
  </si>
  <si>
    <t>明   光   寺</t>
    <rPh sb="0" eb="1">
      <t>メイ</t>
    </rPh>
    <rPh sb="4" eb="5">
      <t>ヒカリ</t>
    </rPh>
    <rPh sb="8" eb="9">
      <t>ジ</t>
    </rPh>
    <phoneticPr fontId="2"/>
  </si>
  <si>
    <t>慈 眼 寺 阿 弥 陀 如 来 像</t>
    <rPh sb="0" eb="1">
      <t>メグム</t>
    </rPh>
    <rPh sb="2" eb="3">
      <t>メ</t>
    </rPh>
    <rPh sb="4" eb="5">
      <t>テラ</t>
    </rPh>
    <rPh sb="6" eb="7">
      <t>オク</t>
    </rPh>
    <rPh sb="8" eb="9">
      <t>ワタル</t>
    </rPh>
    <rPh sb="10" eb="11">
      <t>ダ</t>
    </rPh>
    <rPh sb="12" eb="13">
      <t>ギン</t>
    </rPh>
    <rPh sb="14" eb="15">
      <t>ライ</t>
    </rPh>
    <rPh sb="16" eb="17">
      <t>ゾウ</t>
    </rPh>
    <phoneticPr fontId="2"/>
  </si>
  <si>
    <t>入間川１-９-３７</t>
    <rPh sb="0" eb="2">
      <t>イルマ</t>
    </rPh>
    <rPh sb="2" eb="3">
      <t>ガワ</t>
    </rPh>
    <phoneticPr fontId="2"/>
  </si>
  <si>
    <t>慈   眼   寺</t>
    <rPh sb="0" eb="1">
      <t>メグム</t>
    </rPh>
    <rPh sb="4" eb="5">
      <t>メ</t>
    </rPh>
    <rPh sb="8" eb="9">
      <t>テラ</t>
    </rPh>
    <phoneticPr fontId="2"/>
  </si>
  <si>
    <t>昭51.  4.  1</t>
    <rPh sb="0" eb="1">
      <t>ショウワ</t>
    </rPh>
    <phoneticPr fontId="2"/>
  </si>
  <si>
    <t>木造聖観世音菩薩坐像</t>
    <rPh sb="0" eb="2">
      <t>モクゾウ</t>
    </rPh>
    <rPh sb="2" eb="3">
      <t>セイ</t>
    </rPh>
    <rPh sb="3" eb="6">
      <t>カンゼオン</t>
    </rPh>
    <rPh sb="6" eb="8">
      <t>ボサツ</t>
    </rPh>
    <rPh sb="8" eb="10">
      <t>ザゾウ</t>
    </rPh>
    <phoneticPr fontId="2"/>
  </si>
  <si>
    <t>木 造 地 蔵 菩 薩 立 像</t>
    <rPh sb="0" eb="1">
      <t>キ</t>
    </rPh>
    <rPh sb="2" eb="3">
      <t>ヅクリ</t>
    </rPh>
    <rPh sb="4" eb="5">
      <t>チ</t>
    </rPh>
    <rPh sb="6" eb="7">
      <t>クラ</t>
    </rPh>
    <rPh sb="8" eb="9">
      <t>サトル</t>
    </rPh>
    <rPh sb="10" eb="11">
      <t>サツ</t>
    </rPh>
    <rPh sb="12" eb="13">
      <t>リツ</t>
    </rPh>
    <rPh sb="14" eb="15">
      <t>ゾウ</t>
    </rPh>
    <phoneticPr fontId="2"/>
  </si>
  <si>
    <t>南入曽４６０</t>
    <rPh sb="0" eb="3">
      <t>ミナミイリソ</t>
    </rPh>
    <phoneticPr fontId="2"/>
  </si>
  <si>
    <t>金   剛   院</t>
    <rPh sb="0" eb="1">
      <t>キン</t>
    </rPh>
    <rPh sb="4" eb="5">
      <t>ゴウ</t>
    </rPh>
    <rPh sb="8" eb="9">
      <t>イン</t>
    </rPh>
    <phoneticPr fontId="2"/>
  </si>
  <si>
    <t>銅造聖観世音菩薩立像</t>
    <rPh sb="0" eb="1">
      <t>ドウゾウ</t>
    </rPh>
    <rPh sb="1" eb="2">
      <t>ゾウ</t>
    </rPh>
    <rPh sb="2" eb="3">
      <t>セイ</t>
    </rPh>
    <rPh sb="3" eb="6">
      <t>カンノン</t>
    </rPh>
    <rPh sb="6" eb="8">
      <t>ボサツ</t>
    </rPh>
    <rPh sb="8" eb="10">
      <t>リツゾウ</t>
    </rPh>
    <phoneticPr fontId="2"/>
  </si>
  <si>
    <t>柏原１０２７</t>
    <rPh sb="0" eb="2">
      <t>カシワバラ</t>
    </rPh>
    <phoneticPr fontId="2"/>
  </si>
  <si>
    <t>円   光   寺</t>
    <rPh sb="0" eb="1">
      <t>エン</t>
    </rPh>
    <rPh sb="4" eb="5">
      <t>ヒカリ</t>
    </rPh>
    <rPh sb="8" eb="9">
      <t>ジ</t>
    </rPh>
    <phoneticPr fontId="2"/>
  </si>
  <si>
    <t>木造不動明王及びニ童子立像</t>
    <rPh sb="0" eb="2">
      <t>モクゾウ</t>
    </rPh>
    <rPh sb="2" eb="4">
      <t>フドウ</t>
    </rPh>
    <rPh sb="4" eb="5">
      <t>メイ</t>
    </rPh>
    <rPh sb="5" eb="6">
      <t>オウ</t>
    </rPh>
    <rPh sb="6" eb="7">
      <t>オヨ</t>
    </rPh>
    <rPh sb="9" eb="11">
      <t>ドウジ</t>
    </rPh>
    <rPh sb="11" eb="13">
      <t>リツゾウ</t>
    </rPh>
    <phoneticPr fontId="2"/>
  </si>
  <si>
    <t>柏原２４９２</t>
    <rPh sb="0" eb="2">
      <t>カシワバラ</t>
    </rPh>
    <phoneticPr fontId="2"/>
  </si>
  <si>
    <t>永   代   寺</t>
    <rPh sb="0" eb="1">
      <t>エイダイ</t>
    </rPh>
    <rPh sb="4" eb="5">
      <t>ダイリ</t>
    </rPh>
    <rPh sb="8" eb="9">
      <t>ジ</t>
    </rPh>
    <phoneticPr fontId="2"/>
  </si>
  <si>
    <t>木造千手観世音菩薩坐像</t>
    <rPh sb="0" eb="2">
      <t>モクゾウ</t>
    </rPh>
    <rPh sb="2" eb="7">
      <t>センジュカンノン</t>
    </rPh>
    <rPh sb="7" eb="9">
      <t>ボサツ</t>
    </rPh>
    <rPh sb="9" eb="11">
      <t>ザゾウ</t>
    </rPh>
    <phoneticPr fontId="2"/>
  </si>
  <si>
    <t>広瀬２-２０-１</t>
    <rPh sb="0" eb="2">
      <t>ヒロセ</t>
    </rPh>
    <phoneticPr fontId="2"/>
  </si>
  <si>
    <t>禅   龍   寺</t>
    <rPh sb="0" eb="1">
      <t>ゼン</t>
    </rPh>
    <rPh sb="4" eb="5">
      <t>リュウ</t>
    </rPh>
    <rPh sb="8" eb="9">
      <t>ジ</t>
    </rPh>
    <phoneticPr fontId="2"/>
  </si>
  <si>
    <t>木造宝冠釈迦如来坐像</t>
    <rPh sb="0" eb="1">
      <t>キ</t>
    </rPh>
    <rPh sb="1" eb="2">
      <t>ヅクリ</t>
    </rPh>
    <rPh sb="2" eb="3">
      <t>タカラ</t>
    </rPh>
    <rPh sb="3" eb="4">
      <t>カンムリ</t>
    </rPh>
    <rPh sb="4" eb="5">
      <t>セキ</t>
    </rPh>
    <rPh sb="5" eb="6">
      <t>カ</t>
    </rPh>
    <rPh sb="6" eb="7">
      <t>ギン</t>
    </rPh>
    <rPh sb="7" eb="8">
      <t>ライ</t>
    </rPh>
    <rPh sb="8" eb="9">
      <t>ザ</t>
    </rPh>
    <rPh sb="9" eb="10">
      <t>ゾウ</t>
    </rPh>
    <phoneticPr fontId="2"/>
  </si>
  <si>
    <t>笹井２-１７-８</t>
    <rPh sb="0" eb="2">
      <t>ササイ</t>
    </rPh>
    <phoneticPr fontId="2"/>
  </si>
  <si>
    <t>宗   源   寺</t>
    <rPh sb="0" eb="1">
      <t>シュウ</t>
    </rPh>
    <rPh sb="4" eb="5">
      <t>ゲン</t>
    </rPh>
    <rPh sb="8" eb="9">
      <t>ジ</t>
    </rPh>
    <phoneticPr fontId="2"/>
  </si>
  <si>
    <t>梅　宮　神　社　鰐　口</t>
    <rPh sb="0" eb="1">
      <t>ウメ</t>
    </rPh>
    <rPh sb="2" eb="3">
      <t>ミヤ</t>
    </rPh>
    <rPh sb="4" eb="5">
      <t>カミ</t>
    </rPh>
    <rPh sb="6" eb="7">
      <t>シャ</t>
    </rPh>
    <rPh sb="8" eb="9">
      <t>ワニ</t>
    </rPh>
    <rPh sb="10" eb="11">
      <t>クチ</t>
    </rPh>
    <phoneticPr fontId="2"/>
  </si>
  <si>
    <t>御　正　体　（ 懸 仏 ）</t>
    <rPh sb="0" eb="1">
      <t>オン</t>
    </rPh>
    <rPh sb="2" eb="3">
      <t>セイ</t>
    </rPh>
    <rPh sb="4" eb="5">
      <t>カラダ</t>
    </rPh>
    <rPh sb="8" eb="9">
      <t>ケンショウ</t>
    </rPh>
    <rPh sb="10" eb="11">
      <t>ブツ</t>
    </rPh>
    <phoneticPr fontId="2"/>
  </si>
  <si>
    <t>大　水　作　鎗</t>
    <rPh sb="0" eb="1">
      <t>ダイ</t>
    </rPh>
    <rPh sb="2" eb="3">
      <t>ミズ</t>
    </rPh>
    <rPh sb="4" eb="5">
      <t>サク</t>
    </rPh>
    <phoneticPr fontId="2"/>
  </si>
  <si>
    <t>増   田   家</t>
    <rPh sb="0" eb="1">
      <t>ゾウ</t>
    </rPh>
    <rPh sb="4" eb="5">
      <t>タ</t>
    </rPh>
    <rPh sb="8" eb="9">
      <t>イエ</t>
    </rPh>
    <phoneticPr fontId="2"/>
  </si>
  <si>
    <t>神　　　　　　輿</t>
    <rPh sb="0" eb="1">
      <t>カミ</t>
    </rPh>
    <rPh sb="7" eb="8">
      <t>コシ</t>
    </rPh>
    <phoneticPr fontId="2"/>
  </si>
  <si>
    <t>広瀬２-２３-１</t>
    <rPh sb="0" eb="2">
      <t>カミヒロセ</t>
    </rPh>
    <phoneticPr fontId="2"/>
  </si>
  <si>
    <t>書　　　 跡</t>
    <rPh sb="0" eb="1">
      <t>ショ</t>
    </rPh>
    <rPh sb="5" eb="6">
      <t>アト</t>
    </rPh>
    <phoneticPr fontId="2"/>
  </si>
  <si>
    <t>梅　宮　神　社　神　号</t>
    <rPh sb="0" eb="1">
      <t>ウメ</t>
    </rPh>
    <rPh sb="2" eb="3">
      <t>ミヤ</t>
    </rPh>
    <rPh sb="4" eb="5">
      <t>カミ</t>
    </rPh>
    <rPh sb="6" eb="7">
      <t>シャ</t>
    </rPh>
    <rPh sb="8" eb="9">
      <t>シンゴウ</t>
    </rPh>
    <rPh sb="10" eb="11">
      <t>ゴウ</t>
    </rPh>
    <phoneticPr fontId="2"/>
  </si>
  <si>
    <t>昭52.  9.  1</t>
    <rPh sb="0" eb="1">
      <t>アキラ</t>
    </rPh>
    <phoneticPr fontId="2"/>
  </si>
  <si>
    <t>広瀬村境界絵図面及び分見野帳</t>
    <rPh sb="0" eb="2">
      <t>ヒロセ</t>
    </rPh>
    <rPh sb="2" eb="3">
      <t>ムラ</t>
    </rPh>
    <rPh sb="3" eb="5">
      <t>キョウカイ</t>
    </rPh>
    <rPh sb="5" eb="7">
      <t>エズ</t>
    </rPh>
    <rPh sb="7" eb="8">
      <t>メン</t>
    </rPh>
    <rPh sb="8" eb="9">
      <t>オヨ</t>
    </rPh>
    <rPh sb="10" eb="11">
      <t>ブン</t>
    </rPh>
    <rPh sb="11" eb="12">
      <t>ミ</t>
    </rPh>
    <rPh sb="12" eb="13">
      <t>ノ</t>
    </rPh>
    <rPh sb="13" eb="14">
      <t>チョウボ</t>
    </rPh>
    <phoneticPr fontId="2"/>
  </si>
  <si>
    <t>広瀬</t>
    <rPh sb="0" eb="2">
      <t>ヒロセ</t>
    </rPh>
    <phoneticPr fontId="2"/>
  </si>
  <si>
    <t>山   﨑   家</t>
    <rPh sb="0" eb="1">
      <t>ヤマ</t>
    </rPh>
    <rPh sb="4" eb="5">
      <t>キ</t>
    </rPh>
    <rPh sb="8" eb="9">
      <t>イエ</t>
    </rPh>
    <phoneticPr fontId="2"/>
  </si>
  <si>
    <t>無 形 文 化 財</t>
    <rPh sb="0" eb="1">
      <t>ム</t>
    </rPh>
    <rPh sb="2" eb="3">
      <t>ケイ</t>
    </rPh>
    <rPh sb="4" eb="5">
      <t>ブン</t>
    </rPh>
    <rPh sb="6" eb="7">
      <t>カ</t>
    </rPh>
    <rPh sb="8" eb="9">
      <t>ザイ</t>
    </rPh>
    <phoneticPr fontId="2"/>
  </si>
  <si>
    <t>笹 井 豊 年 足 踊 り</t>
    <rPh sb="0" eb="1">
      <t>ササ</t>
    </rPh>
    <rPh sb="2" eb="3">
      <t>セイ</t>
    </rPh>
    <rPh sb="4" eb="5">
      <t>トヨ</t>
    </rPh>
    <rPh sb="6" eb="7">
      <t>トシ</t>
    </rPh>
    <rPh sb="8" eb="9">
      <t>アシ</t>
    </rPh>
    <rPh sb="10" eb="11">
      <t>オド</t>
    </rPh>
    <phoneticPr fontId="2"/>
  </si>
  <si>
    <t>笹井１９６２　白鬚神社</t>
    <rPh sb="0" eb="2">
      <t>ササイ</t>
    </rPh>
    <rPh sb="7" eb="8">
      <t>シロ</t>
    </rPh>
    <rPh sb="8" eb="9">
      <t>ヒゲ</t>
    </rPh>
    <rPh sb="9" eb="11">
      <t>ジンジャ</t>
    </rPh>
    <phoneticPr fontId="2"/>
  </si>
  <si>
    <t>八 幡 神 社 鹿 子 舞</t>
    <rPh sb="0" eb="1">
      <t>ハチ</t>
    </rPh>
    <rPh sb="2" eb="3">
      <t>ハタ</t>
    </rPh>
    <rPh sb="4" eb="5">
      <t>カミ</t>
    </rPh>
    <rPh sb="6" eb="7">
      <t>シャ</t>
    </rPh>
    <rPh sb="8" eb="9">
      <t>カコ</t>
    </rPh>
    <rPh sb="10" eb="11">
      <t>コ</t>
    </rPh>
    <rPh sb="12" eb="13">
      <t>マイ</t>
    </rPh>
    <phoneticPr fontId="2"/>
  </si>
  <si>
    <t>入間川３-６-１４　八幡神社</t>
    <rPh sb="0" eb="2">
      <t>イルマ</t>
    </rPh>
    <rPh sb="2" eb="3">
      <t>ガワ</t>
    </rPh>
    <rPh sb="10" eb="12">
      <t>ヤワタ</t>
    </rPh>
    <rPh sb="12" eb="14">
      <t>ジンジャ</t>
    </rPh>
    <phoneticPr fontId="2"/>
  </si>
  <si>
    <t>昭46.  4.  1</t>
    <rPh sb="0" eb="1">
      <t>ショウワ</t>
    </rPh>
    <phoneticPr fontId="2"/>
  </si>
  <si>
    <t>広　瀬　囃　子</t>
    <rPh sb="0" eb="1">
      <t>ヒロ</t>
    </rPh>
    <rPh sb="2" eb="3">
      <t>セ</t>
    </rPh>
    <rPh sb="4" eb="5">
      <t>ハヤ</t>
    </rPh>
    <rPh sb="6" eb="7">
      <t>コ</t>
    </rPh>
    <phoneticPr fontId="2"/>
  </si>
  <si>
    <t>広瀬２-２３-１　広瀬神社</t>
    <rPh sb="0" eb="2">
      <t>ヒロセ</t>
    </rPh>
    <rPh sb="9" eb="11">
      <t>ヒロセ</t>
    </rPh>
    <rPh sb="11" eb="13">
      <t>ジンジャ</t>
    </rPh>
    <phoneticPr fontId="2"/>
  </si>
  <si>
    <t>広 瀬 囃 子 連</t>
    <rPh sb="0" eb="1">
      <t>ヒロ</t>
    </rPh>
    <rPh sb="2" eb="3">
      <t>セ</t>
    </rPh>
    <rPh sb="4" eb="5">
      <t>ハヤ</t>
    </rPh>
    <rPh sb="6" eb="7">
      <t>コ</t>
    </rPh>
    <rPh sb="8" eb="9">
      <t>レン</t>
    </rPh>
    <phoneticPr fontId="2"/>
  </si>
  <si>
    <t>入　曽　囃　子</t>
    <rPh sb="0" eb="1">
      <t>イリ</t>
    </rPh>
    <rPh sb="2" eb="3">
      <t>ソ</t>
    </rPh>
    <rPh sb="4" eb="5">
      <t>ハヤ</t>
    </rPh>
    <rPh sb="6" eb="7">
      <t>コ</t>
    </rPh>
    <phoneticPr fontId="2"/>
  </si>
  <si>
    <t>北入曽２７４-１　野々宮神社</t>
    <rPh sb="0" eb="3">
      <t>キタイリソ</t>
    </rPh>
    <rPh sb="9" eb="12">
      <t>ノノミヤ</t>
    </rPh>
    <rPh sb="12" eb="14">
      <t>ジンジャ</t>
    </rPh>
    <phoneticPr fontId="2"/>
  </si>
  <si>
    <t>広瀬浅間神社の火まつり</t>
    <rPh sb="0" eb="2">
      <t>ヒロセ</t>
    </rPh>
    <rPh sb="2" eb="4">
      <t>アサマ</t>
    </rPh>
    <rPh sb="4" eb="6">
      <t>ジンジャ</t>
    </rPh>
    <rPh sb="7" eb="8">
      <t>ヒ</t>
    </rPh>
    <phoneticPr fontId="2"/>
  </si>
  <si>
    <t>上広瀬９８３-２　富士浅間神社</t>
    <rPh sb="0" eb="3">
      <t>カミヒロセ</t>
    </rPh>
    <rPh sb="9" eb="11">
      <t>フジ</t>
    </rPh>
    <rPh sb="11" eb="13">
      <t>アサマ</t>
    </rPh>
    <rPh sb="13" eb="15">
      <t>ジンジャ</t>
    </rPh>
    <phoneticPr fontId="2"/>
  </si>
  <si>
    <t>水 富 ろ 講 中</t>
    <rPh sb="0" eb="1">
      <t>ミズ</t>
    </rPh>
    <rPh sb="2" eb="3">
      <t>トミ</t>
    </rPh>
    <rPh sb="6" eb="7">
      <t>コウ</t>
    </rPh>
    <rPh sb="8" eb="9">
      <t>チュウ</t>
    </rPh>
    <phoneticPr fontId="2"/>
  </si>
  <si>
    <t>平 9.  6.  2</t>
    <rPh sb="0" eb="1">
      <t>タイ</t>
    </rPh>
    <phoneticPr fontId="2"/>
  </si>
  <si>
    <t>お諏訪さまのなすとっかえ</t>
    <rPh sb="1" eb="3">
      <t>スワ</t>
    </rPh>
    <phoneticPr fontId="2"/>
  </si>
  <si>
    <t>入間川４-２-４１　諏訪神社</t>
    <rPh sb="0" eb="2">
      <t>イルマ</t>
    </rPh>
    <rPh sb="2" eb="3">
      <t>ガワ</t>
    </rPh>
    <rPh sb="10" eb="12">
      <t>スワ</t>
    </rPh>
    <rPh sb="12" eb="14">
      <t>ジンジャ</t>
    </rPh>
    <phoneticPr fontId="2"/>
  </si>
  <si>
    <t>社務所管理委員会</t>
    <rPh sb="0" eb="2">
      <t>シャム</t>
    </rPh>
    <rPh sb="2" eb="3">
      <t>ショ</t>
    </rPh>
    <rPh sb="3" eb="5">
      <t>カンリ</t>
    </rPh>
    <rPh sb="5" eb="8">
      <t>イインカイ</t>
    </rPh>
    <phoneticPr fontId="2"/>
  </si>
  <si>
    <t>無形民俗文化財</t>
    <rPh sb="0" eb="1">
      <t>ム</t>
    </rPh>
    <rPh sb="1" eb="2">
      <t>ムケイ</t>
    </rPh>
    <rPh sb="2" eb="4">
      <t>ミンゾク</t>
    </rPh>
    <rPh sb="4" eb="7">
      <t>ブンカザイ</t>
    </rPh>
    <phoneticPr fontId="2"/>
  </si>
  <si>
    <t>西　方　囃　子</t>
    <rPh sb="0" eb="1">
      <t>ニシ</t>
    </rPh>
    <rPh sb="2" eb="3">
      <t>カタ</t>
    </rPh>
    <rPh sb="4" eb="5">
      <t>ハヤ</t>
    </rPh>
    <rPh sb="6" eb="7">
      <t>コ</t>
    </rPh>
    <phoneticPr fontId="2"/>
  </si>
  <si>
    <t>奥富地区</t>
    <rPh sb="0" eb="2">
      <t>オクトミ</t>
    </rPh>
    <rPh sb="2" eb="4">
      <t>チク</t>
    </rPh>
    <phoneticPr fontId="2"/>
  </si>
  <si>
    <t>平15.11.  4</t>
    <rPh sb="0" eb="1">
      <t>タイ</t>
    </rPh>
    <phoneticPr fontId="2"/>
  </si>
  <si>
    <t>柏　原　祇　園　囃　子</t>
    <rPh sb="0" eb="1">
      <t>カシワ</t>
    </rPh>
    <rPh sb="2" eb="3">
      <t>ハラ</t>
    </rPh>
    <rPh sb="4" eb="5">
      <t>ギ</t>
    </rPh>
    <rPh sb="6" eb="7">
      <t>エン</t>
    </rPh>
    <rPh sb="8" eb="9">
      <t>ハヤ</t>
    </rPh>
    <rPh sb="10" eb="11">
      <t>コ</t>
    </rPh>
    <phoneticPr fontId="2"/>
  </si>
  <si>
    <t>柏原地区</t>
    <rPh sb="0" eb="2">
      <t>カシワバラ</t>
    </rPh>
    <rPh sb="2" eb="4">
      <t>チク</t>
    </rPh>
    <phoneticPr fontId="2"/>
  </si>
  <si>
    <t>柏原郷土芸能会</t>
    <rPh sb="0" eb="2">
      <t>カシワバラ</t>
    </rPh>
    <rPh sb="2" eb="4">
      <t>キョウド</t>
    </rPh>
    <rPh sb="4" eb="6">
      <t>ゲイノウ</t>
    </rPh>
    <rPh sb="6" eb="7">
      <t>カイ</t>
    </rPh>
    <phoneticPr fontId="2"/>
  </si>
  <si>
    <t>上　赤　坂　獅　子　舞</t>
    <rPh sb="0" eb="1">
      <t>ウエ</t>
    </rPh>
    <rPh sb="2" eb="3">
      <t>アカ</t>
    </rPh>
    <rPh sb="4" eb="5">
      <t>サカ</t>
    </rPh>
    <rPh sb="6" eb="7">
      <t>シ</t>
    </rPh>
    <rPh sb="8" eb="9">
      <t>コ</t>
    </rPh>
    <rPh sb="10" eb="11">
      <t>マイ</t>
    </rPh>
    <phoneticPr fontId="2"/>
  </si>
  <si>
    <t>上赤坂地区</t>
    <rPh sb="0" eb="3">
      <t>カミアカサカ</t>
    </rPh>
    <rPh sb="3" eb="5">
      <t>チク</t>
    </rPh>
    <phoneticPr fontId="2"/>
  </si>
  <si>
    <t>平17.12.  1</t>
    <rPh sb="0" eb="1">
      <t>ヘイセイ</t>
    </rPh>
    <phoneticPr fontId="2"/>
  </si>
  <si>
    <t>有形民俗文化財</t>
    <rPh sb="0" eb="1">
      <t>ユウ</t>
    </rPh>
    <rPh sb="1" eb="2">
      <t>ムケイ</t>
    </rPh>
    <rPh sb="2" eb="4">
      <t>ミンゾク</t>
    </rPh>
    <rPh sb="4" eb="7">
      <t>ブンカザイ</t>
    </rPh>
    <phoneticPr fontId="2"/>
  </si>
  <si>
    <t>天岑寺月待供養の碑</t>
    <rPh sb="0" eb="1">
      <t>テン</t>
    </rPh>
    <rPh sb="2" eb="3">
      <t>ジ</t>
    </rPh>
    <rPh sb="3" eb="4">
      <t>ツキ</t>
    </rPh>
    <rPh sb="4" eb="5">
      <t>マ</t>
    </rPh>
    <rPh sb="5" eb="7">
      <t>クヨウ</t>
    </rPh>
    <rPh sb="8" eb="9">
      <t>ヒ</t>
    </rPh>
    <phoneticPr fontId="2"/>
  </si>
  <si>
    <t>天   岑   寺</t>
    <rPh sb="0" eb="1">
      <t>テン</t>
    </rPh>
    <rPh sb="8" eb="9">
      <t>ジ</t>
    </rPh>
    <phoneticPr fontId="2"/>
  </si>
  <si>
    <t>絵馬「子返しの図」</t>
    <rPh sb="0" eb="2">
      <t>エマ</t>
    </rPh>
    <rPh sb="3" eb="4">
      <t>コ</t>
    </rPh>
    <rPh sb="4" eb="5">
      <t>カエ</t>
    </rPh>
    <rPh sb="7" eb="8">
      <t>ズ</t>
    </rPh>
    <phoneticPr fontId="2"/>
  </si>
  <si>
    <t>絵馬「陰陽和合図」</t>
    <rPh sb="0" eb="2">
      <t>エマ</t>
    </rPh>
    <rPh sb="3" eb="5">
      <t>インヨウ</t>
    </rPh>
    <rPh sb="5" eb="7">
      <t>ワゴウ</t>
    </rPh>
    <rPh sb="7" eb="8">
      <t>ズ</t>
    </rPh>
    <phoneticPr fontId="2"/>
  </si>
  <si>
    <t>平25.　2.  1</t>
    <rPh sb="0" eb="1">
      <t>ヘイセイ</t>
    </rPh>
    <phoneticPr fontId="2"/>
  </si>
  <si>
    <t>史   　　跡</t>
    <rPh sb="0" eb="1">
      <t>シ</t>
    </rPh>
    <rPh sb="6" eb="7">
      <t>アト</t>
    </rPh>
    <phoneticPr fontId="2"/>
  </si>
  <si>
    <t>清　水　濱　臣　の　墓</t>
    <rPh sb="0" eb="1">
      <t>キヨシ</t>
    </rPh>
    <rPh sb="2" eb="3">
      <t>ミズ</t>
    </rPh>
    <rPh sb="4" eb="5">
      <t>ハマ</t>
    </rPh>
    <rPh sb="6" eb="7">
      <t>オミ</t>
    </rPh>
    <rPh sb="10" eb="11">
      <t>ハカ</t>
    </rPh>
    <phoneticPr fontId="2"/>
  </si>
  <si>
    <t>狭山５３１</t>
    <rPh sb="0" eb="2">
      <t>サヤマ</t>
    </rPh>
    <phoneticPr fontId="2"/>
  </si>
  <si>
    <t>史　　　 跡</t>
    <rPh sb="0" eb="1">
      <t>シ</t>
    </rPh>
    <rPh sb="5" eb="6">
      <t>アト</t>
    </rPh>
    <phoneticPr fontId="2"/>
  </si>
  <si>
    <t>清　水　八　幡　</t>
    <rPh sb="0" eb="1">
      <t>キヨシ</t>
    </rPh>
    <rPh sb="2" eb="3">
      <t>ミズ</t>
    </rPh>
    <rPh sb="4" eb="5">
      <t>ハチ</t>
    </rPh>
    <rPh sb="6" eb="7">
      <t>ハタ</t>
    </rPh>
    <phoneticPr fontId="2"/>
  </si>
  <si>
    <t>入間川３-３５-９</t>
    <rPh sb="0" eb="2">
      <t>イルマ</t>
    </rPh>
    <rPh sb="2" eb="3">
      <t>ガワ</t>
    </rPh>
    <phoneticPr fontId="2"/>
  </si>
  <si>
    <t>生　越　道　々　標</t>
    <rPh sb="0" eb="1">
      <t>イ</t>
    </rPh>
    <rPh sb="2" eb="3">
      <t>コ</t>
    </rPh>
    <rPh sb="4" eb="5">
      <t>ミチ</t>
    </rPh>
    <rPh sb="8" eb="9">
      <t>ヒョウ</t>
    </rPh>
    <phoneticPr fontId="2"/>
  </si>
  <si>
    <t>下奥富４９６-３</t>
    <rPh sb="0" eb="1">
      <t>シタ</t>
    </rPh>
    <rPh sb="1" eb="3">
      <t>オクトミ</t>
    </rPh>
    <phoneticPr fontId="2"/>
  </si>
  <si>
    <t>城　山　砦　跡</t>
    <rPh sb="0" eb="1">
      <t>シロ</t>
    </rPh>
    <rPh sb="2" eb="3">
      <t>ヤマ</t>
    </rPh>
    <rPh sb="4" eb="5">
      <t>トリデ</t>
    </rPh>
    <rPh sb="6" eb="7">
      <t>アト</t>
    </rPh>
    <phoneticPr fontId="2"/>
  </si>
  <si>
    <t>柏原２３４６-２　他</t>
    <rPh sb="0" eb="2">
      <t>カシワバラ</t>
    </rPh>
    <rPh sb="9" eb="10">
      <t>ホカ</t>
    </rPh>
    <phoneticPr fontId="2"/>
  </si>
  <si>
    <t>狭 山 市 他</t>
    <rPh sb="0" eb="1">
      <t>セマ</t>
    </rPh>
    <rPh sb="2" eb="3">
      <t>ヤマ</t>
    </rPh>
    <rPh sb="4" eb="5">
      <t>シ</t>
    </rPh>
    <rPh sb="6" eb="7">
      <t>ホカ</t>
    </rPh>
    <phoneticPr fontId="2"/>
  </si>
  <si>
    <t>今　宿　遺　跡</t>
    <rPh sb="0" eb="1">
      <t>イマ</t>
    </rPh>
    <rPh sb="2" eb="3">
      <t>ヤド</t>
    </rPh>
    <rPh sb="4" eb="5">
      <t>イ</t>
    </rPh>
    <rPh sb="6" eb="7">
      <t>アト</t>
    </rPh>
    <phoneticPr fontId="2"/>
  </si>
  <si>
    <t>広瀬台１-２２</t>
    <rPh sb="0" eb="2">
      <t>ヒロセ</t>
    </rPh>
    <rPh sb="2" eb="3">
      <t>ダイ</t>
    </rPh>
    <phoneticPr fontId="2"/>
  </si>
  <si>
    <t>影　隠　地　蔵</t>
    <rPh sb="0" eb="1">
      <t>カゲ</t>
    </rPh>
    <rPh sb="2" eb="3">
      <t>カク</t>
    </rPh>
    <rPh sb="4" eb="5">
      <t>チ</t>
    </rPh>
    <rPh sb="6" eb="7">
      <t>クラ</t>
    </rPh>
    <phoneticPr fontId="2"/>
  </si>
  <si>
    <t>柏原２０４-１</t>
    <rPh sb="0" eb="2">
      <t>カシワバラ</t>
    </rPh>
    <phoneticPr fontId="2"/>
  </si>
  <si>
    <t>清　水　宗　徳　之　墓</t>
    <rPh sb="0" eb="1">
      <t>キヨシ</t>
    </rPh>
    <rPh sb="2" eb="3">
      <t>ミズ</t>
    </rPh>
    <rPh sb="4" eb="5">
      <t>ムネ</t>
    </rPh>
    <rPh sb="6" eb="7">
      <t>トク</t>
    </rPh>
    <rPh sb="8" eb="9">
      <t>ノ</t>
    </rPh>
    <rPh sb="10" eb="11">
      <t>ハカ</t>
    </rPh>
    <phoneticPr fontId="2"/>
  </si>
  <si>
    <t>上広瀬９７６付近</t>
    <rPh sb="0" eb="3">
      <t>カミヒロセ</t>
    </rPh>
    <rPh sb="6" eb="8">
      <t>フキン</t>
    </rPh>
    <phoneticPr fontId="2"/>
  </si>
  <si>
    <t>清   水   家</t>
    <rPh sb="0" eb="1">
      <t>キヨシ</t>
    </rPh>
    <rPh sb="4" eb="5">
      <t>ミズ</t>
    </rPh>
    <rPh sb="8" eb="9">
      <t>イエ</t>
    </rPh>
    <phoneticPr fontId="2"/>
  </si>
  <si>
    <t>昭55.  6.  2</t>
    <rPh sb="0" eb="1">
      <t>ショウワ</t>
    </rPh>
    <phoneticPr fontId="2"/>
  </si>
  <si>
    <t>旗 本 小 笠 原 家 墓 所</t>
    <rPh sb="0" eb="1">
      <t>ハタ</t>
    </rPh>
    <rPh sb="2" eb="3">
      <t>ホン</t>
    </rPh>
    <rPh sb="4" eb="5">
      <t>ショウ</t>
    </rPh>
    <rPh sb="6" eb="7">
      <t>カサ</t>
    </rPh>
    <rPh sb="8" eb="9">
      <t>ハラ</t>
    </rPh>
    <rPh sb="10" eb="11">
      <t>イエ</t>
    </rPh>
    <rPh sb="12" eb="13">
      <t>ハカ</t>
    </rPh>
    <rPh sb="14" eb="15">
      <t>ショ</t>
    </rPh>
    <phoneticPr fontId="2"/>
  </si>
  <si>
    <t>沢１１２０-１</t>
    <rPh sb="0" eb="1">
      <t>サワ</t>
    </rPh>
    <phoneticPr fontId="2"/>
  </si>
  <si>
    <t>平18.12.  1</t>
    <rPh sb="0" eb="1">
      <t>ヘイセイ</t>
    </rPh>
    <phoneticPr fontId="2"/>
  </si>
  <si>
    <t>下 水 野 の 地 蔵 尊</t>
    <rPh sb="0" eb="1">
      <t>シモ</t>
    </rPh>
    <rPh sb="2" eb="3">
      <t>ミズ</t>
    </rPh>
    <rPh sb="4" eb="5">
      <t>ノ</t>
    </rPh>
    <rPh sb="8" eb="9">
      <t>チ</t>
    </rPh>
    <rPh sb="10" eb="11">
      <t>クラ</t>
    </rPh>
    <rPh sb="12" eb="13">
      <t>ソン</t>
    </rPh>
    <phoneticPr fontId="2"/>
  </si>
  <si>
    <t>南入曽６３-１先</t>
    <rPh sb="0" eb="3">
      <t>ミナミイリソ</t>
    </rPh>
    <rPh sb="7" eb="8">
      <t>サキ</t>
    </rPh>
    <phoneticPr fontId="2"/>
  </si>
  <si>
    <t>羽 黒 神 社 菩 提 樹</t>
    <rPh sb="0" eb="1">
      <t>ハネ</t>
    </rPh>
    <rPh sb="2" eb="3">
      <t>クロ</t>
    </rPh>
    <rPh sb="4" eb="5">
      <t>カミ</t>
    </rPh>
    <rPh sb="6" eb="7">
      <t>シャ</t>
    </rPh>
    <rPh sb="8" eb="9">
      <t>サトル</t>
    </rPh>
    <rPh sb="10" eb="11">
      <t>ツツミ</t>
    </rPh>
    <rPh sb="12" eb="13">
      <t>キ</t>
    </rPh>
    <phoneticPr fontId="2"/>
  </si>
  <si>
    <t>加佐志１７４</t>
    <rPh sb="0" eb="1">
      <t>カ</t>
    </rPh>
    <rPh sb="1" eb="2">
      <t>サ</t>
    </rPh>
    <rPh sb="2" eb="3">
      <t>シ</t>
    </rPh>
    <phoneticPr fontId="2"/>
  </si>
  <si>
    <t>羽 黒 神 社</t>
    <rPh sb="0" eb="1">
      <t>ハネ</t>
    </rPh>
    <rPh sb="2" eb="3">
      <t>クロ</t>
    </rPh>
    <rPh sb="4" eb="5">
      <t>カミ</t>
    </rPh>
    <rPh sb="6" eb="7">
      <t>シャ</t>
    </rPh>
    <phoneticPr fontId="2"/>
  </si>
  <si>
    <t>　　　　　２１　博物館利用状況</t>
    <rPh sb="8" eb="9">
      <t>ヒロシ</t>
    </rPh>
    <rPh sb="9" eb="10">
      <t>ブツ</t>
    </rPh>
    <rPh sb="10" eb="11">
      <t>カン</t>
    </rPh>
    <rPh sb="11" eb="12">
      <t>リ</t>
    </rPh>
    <rPh sb="12" eb="13">
      <t>ヨウ</t>
    </rPh>
    <rPh sb="13" eb="15">
      <t>ジョウキョウ</t>
    </rPh>
    <phoneticPr fontId="2"/>
  </si>
  <si>
    <t>（１）　入館者数</t>
    <rPh sb="4" eb="6">
      <t>ニュウカン</t>
    </rPh>
    <rPh sb="6" eb="7">
      <t>シャ</t>
    </rPh>
    <rPh sb="7" eb="8">
      <t>スウ</t>
    </rPh>
    <phoneticPr fontId="2"/>
  </si>
  <si>
    <t>総　　数</t>
    <rPh sb="0" eb="1">
      <t>フサ</t>
    </rPh>
    <rPh sb="3" eb="4">
      <t>カズ</t>
    </rPh>
    <phoneticPr fontId="2"/>
  </si>
  <si>
    <t>有 料 入 館 者</t>
    <rPh sb="0" eb="1">
      <t>ユウ</t>
    </rPh>
    <rPh sb="2" eb="3">
      <t>リョウ</t>
    </rPh>
    <rPh sb="4" eb="5">
      <t>イリ</t>
    </rPh>
    <rPh sb="6" eb="7">
      <t>カン</t>
    </rPh>
    <rPh sb="8" eb="9">
      <t>シャ</t>
    </rPh>
    <phoneticPr fontId="2"/>
  </si>
  <si>
    <t>無 料 入 館 者</t>
    <rPh sb="0" eb="1">
      <t>ム</t>
    </rPh>
    <rPh sb="2" eb="3">
      <t>リョウ</t>
    </rPh>
    <rPh sb="4" eb="5">
      <t>イリ</t>
    </rPh>
    <rPh sb="6" eb="7">
      <t>カン</t>
    </rPh>
    <rPh sb="8" eb="9">
      <t>シャ</t>
    </rPh>
    <phoneticPr fontId="2"/>
  </si>
  <si>
    <t>一　般</t>
    <rPh sb="0" eb="1">
      <t>イチ</t>
    </rPh>
    <rPh sb="2" eb="3">
      <t>パン</t>
    </rPh>
    <phoneticPr fontId="2"/>
  </si>
  <si>
    <t>高 ・大</t>
    <rPh sb="0" eb="1">
      <t>コウ</t>
    </rPh>
    <rPh sb="3" eb="4">
      <t>ダイ</t>
    </rPh>
    <phoneticPr fontId="2"/>
  </si>
  <si>
    <t>小 ・中</t>
    <rPh sb="0" eb="1">
      <t>ショウ</t>
    </rPh>
    <rPh sb="3" eb="4">
      <t>ナカ</t>
    </rPh>
    <phoneticPr fontId="2"/>
  </si>
  <si>
    <t>幼児等</t>
    <rPh sb="0" eb="3">
      <t>ヨウジトウ</t>
    </rPh>
    <phoneticPr fontId="2"/>
  </si>
  <si>
    <t>（２）　事業状況</t>
    <rPh sb="4" eb="6">
      <t>ジギョウ</t>
    </rPh>
    <rPh sb="6" eb="8">
      <t>ジョウキョウ</t>
    </rPh>
    <phoneticPr fontId="2"/>
  </si>
  <si>
    <t>展　示　会　事　業　状　況</t>
    <rPh sb="0" eb="1">
      <t>テン</t>
    </rPh>
    <rPh sb="2" eb="3">
      <t>シメス</t>
    </rPh>
    <rPh sb="4" eb="5">
      <t>カイ</t>
    </rPh>
    <rPh sb="6" eb="7">
      <t>コト</t>
    </rPh>
    <rPh sb="8" eb="9">
      <t>ギョウ</t>
    </rPh>
    <rPh sb="10" eb="11">
      <t>ジョウ</t>
    </rPh>
    <rPh sb="12" eb="13">
      <t>キョウ</t>
    </rPh>
    <phoneticPr fontId="2"/>
  </si>
  <si>
    <t>開催日数</t>
    <rPh sb="0" eb="2">
      <t>カイサイ</t>
    </rPh>
    <rPh sb="2" eb="4">
      <t>ニッスウ</t>
    </rPh>
    <phoneticPr fontId="2"/>
  </si>
  <si>
    <t>入館者数</t>
    <rPh sb="0" eb="3">
      <t>ニュウカンシャ</t>
    </rPh>
    <rPh sb="3" eb="4">
      <t>スウ</t>
    </rPh>
    <phoneticPr fontId="2"/>
  </si>
  <si>
    <t>　　　　　８　中学校卒業者の進路状況</t>
    <rPh sb="7" eb="10">
      <t>チュウガッコウ</t>
    </rPh>
    <rPh sb="10" eb="12">
      <t>ソツギョウ</t>
    </rPh>
    <rPh sb="12" eb="13">
      <t>シャ</t>
    </rPh>
    <rPh sb="14" eb="16">
      <t>シンロ</t>
    </rPh>
    <rPh sb="16" eb="18">
      <t>ジョウキョウ</t>
    </rPh>
    <phoneticPr fontId="2"/>
  </si>
  <si>
    <t>卒業者     総数</t>
    <rPh sb="0" eb="1">
      <t>ソツ</t>
    </rPh>
    <rPh sb="8" eb="10">
      <t>ソウスウ</t>
    </rPh>
    <phoneticPr fontId="2"/>
  </si>
  <si>
    <t>Ａ　高等学校等進学者（就職進学者を含む）</t>
    <rPh sb="2" eb="4">
      <t>コウトウ</t>
    </rPh>
    <rPh sb="4" eb="6">
      <t>ガッコウ</t>
    </rPh>
    <rPh sb="6" eb="7">
      <t>トウ</t>
    </rPh>
    <rPh sb="7" eb="10">
      <t>シンガクシャ</t>
    </rPh>
    <rPh sb="11" eb="13">
      <t>シュウショク</t>
    </rPh>
    <rPh sb="13" eb="16">
      <t>シンガクシャ</t>
    </rPh>
    <rPh sb="17" eb="18">
      <t>フク</t>
    </rPh>
    <phoneticPr fontId="2"/>
  </si>
  <si>
    <t>専修学校</t>
    <rPh sb="0" eb="2">
      <t>センシュウ</t>
    </rPh>
    <rPh sb="2" eb="4">
      <t>ガッコウ</t>
    </rPh>
    <phoneticPr fontId="2"/>
  </si>
  <si>
    <t>就職者</t>
    <rPh sb="0" eb="3">
      <t>シュウショクシャ</t>
    </rPh>
    <phoneticPr fontId="2"/>
  </si>
  <si>
    <t>その他</t>
    <rPh sb="2" eb="3">
      <t>タ</t>
    </rPh>
    <phoneticPr fontId="2"/>
  </si>
  <si>
    <t>Ａ　の　 　進学率　　（％）</t>
    <rPh sb="6" eb="8">
      <t>シンガク</t>
    </rPh>
    <rPh sb="8" eb="9">
      <t>リツ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</si>
  <si>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</si>
  <si>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</si>
  <si>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特別支援  学校高等部（本科）</t>
    <rPh sb="0" eb="2">
      <t>トクベツ</t>
    </rPh>
    <rPh sb="2" eb="4">
      <t>シエン</t>
    </rPh>
    <rPh sb="6" eb="8">
      <t>ガッコウ</t>
    </rPh>
    <rPh sb="8" eb="11">
      <t>コウトウブ</t>
    </rPh>
    <rPh sb="12" eb="14">
      <t>ホンカ</t>
    </rPh>
    <phoneticPr fontId="2"/>
  </si>
  <si>
    <t>又は</t>
    <rPh sb="0" eb="1">
      <t>マタ</t>
    </rPh>
    <phoneticPr fontId="2"/>
  </si>
  <si>
    <t>全日制</t>
    <rPh sb="0" eb="3">
      <t>ゼンニチセイ</t>
    </rPh>
    <phoneticPr fontId="2"/>
  </si>
  <si>
    <t>定時制</t>
    <rPh sb="0" eb="2">
      <t>テイジ</t>
    </rPh>
    <rPh sb="2" eb="3">
      <t>セイ</t>
    </rPh>
    <phoneticPr fontId="2"/>
  </si>
  <si>
    <t>通信制</t>
    <rPh sb="0" eb="3">
      <t>ツウシンセイ</t>
    </rPh>
    <phoneticPr fontId="2"/>
  </si>
  <si>
    <t>進学者</t>
    <rPh sb="0" eb="3">
      <t>シンガクシャ</t>
    </rPh>
    <phoneticPr fontId="2"/>
  </si>
  <si>
    <t>　　　　　９　理由別長期欠席児童・生徒数</t>
    <rPh sb="7" eb="9">
      <t>リユウ</t>
    </rPh>
    <rPh sb="9" eb="10">
      <t>ベツ</t>
    </rPh>
    <rPh sb="10" eb="12">
      <t>チョウキ</t>
    </rPh>
    <rPh sb="12" eb="14">
      <t>ケッセキ</t>
    </rPh>
    <rPh sb="14" eb="16">
      <t>ジドウ</t>
    </rPh>
    <rPh sb="17" eb="20">
      <t>セイトスウ</t>
    </rPh>
    <phoneticPr fontId="2"/>
  </si>
  <si>
    <t>　</t>
    <phoneticPr fontId="2"/>
  </si>
  <si>
    <t>年度</t>
    <rPh sb="0" eb="1">
      <t>ネン</t>
    </rPh>
    <rPh sb="1" eb="2">
      <t>ド</t>
    </rPh>
    <phoneticPr fontId="2"/>
  </si>
  <si>
    <t>小　　　　学　　　　校</t>
    <rPh sb="0" eb="11">
      <t>ショウガッコウ</t>
    </rPh>
    <phoneticPr fontId="2"/>
  </si>
  <si>
    <t>中　　　　学　　　　校</t>
    <rPh sb="0" eb="11">
      <t>チュウガッコウ</t>
    </rPh>
    <phoneticPr fontId="2"/>
  </si>
  <si>
    <t>病　　気</t>
    <rPh sb="0" eb="4">
      <t>ビョウキ</t>
    </rPh>
    <phoneticPr fontId="2"/>
  </si>
  <si>
    <t>経済的　　　理　 由</t>
    <rPh sb="0" eb="3">
      <t>ケイザイテキ</t>
    </rPh>
    <rPh sb="6" eb="7">
      <t>リ</t>
    </rPh>
    <rPh sb="9" eb="10">
      <t>ヨシ</t>
    </rPh>
    <phoneticPr fontId="2"/>
  </si>
  <si>
    <t>不登校</t>
    <rPh sb="0" eb="3">
      <t>フトウコウ</t>
    </rPh>
    <phoneticPr fontId="2"/>
  </si>
  <si>
    <t>経済的　　理　 由</t>
    <rPh sb="0" eb="3">
      <t>ケイザイテキ</t>
    </rPh>
    <rPh sb="5" eb="6">
      <t>リ</t>
    </rPh>
    <rPh sb="8" eb="9">
      <t>ヨシ</t>
    </rPh>
    <phoneticPr fontId="2"/>
  </si>
  <si>
    <t xml:space="preserve"> - </t>
    <phoneticPr fontId="2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</si>
  <si>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</si>
  <si>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 xml:space="preserve"> </t>
    <phoneticPr fontId="2"/>
  </si>
  <si>
    <t>※長期欠席者とは、当該年度に連続又は断続して３０日以上欠席した児童・生徒をいう。</t>
    <rPh sb="1" eb="3">
      <t>チョウキ</t>
    </rPh>
    <rPh sb="3" eb="6">
      <t>ケッセキシャ</t>
    </rPh>
    <rPh sb="9" eb="11">
      <t>トウガイ</t>
    </rPh>
    <rPh sb="11" eb="13">
      <t>ネンド</t>
    </rPh>
    <rPh sb="14" eb="16">
      <t>レンゾク</t>
    </rPh>
    <rPh sb="16" eb="17">
      <t>マタ</t>
    </rPh>
    <rPh sb="18" eb="20">
      <t>ダンゾク</t>
    </rPh>
    <rPh sb="22" eb="25">
      <t>サンジュウニチ</t>
    </rPh>
    <rPh sb="25" eb="27">
      <t>イジョウ</t>
    </rPh>
    <rPh sb="27" eb="29">
      <t>ケッセキ</t>
    </rPh>
    <rPh sb="31" eb="33">
      <t>ジドウ</t>
    </rPh>
    <rPh sb="34" eb="36">
      <t>セイト</t>
    </rPh>
    <phoneticPr fontId="2"/>
  </si>
  <si>
    <t>　　　　　１１　高等学校の概況</t>
    <rPh sb="8" eb="9">
      <t>タカ</t>
    </rPh>
    <rPh sb="9" eb="10">
      <t>ナド</t>
    </rPh>
    <rPh sb="10" eb="11">
      <t>ガク</t>
    </rPh>
    <rPh sb="11" eb="12">
      <t>コウ</t>
    </rPh>
    <rPh sb="13" eb="15">
      <t>ガイキョウ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</si>
  <si>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</si>
  <si>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教 員 数</t>
    <rPh sb="0" eb="1">
      <t>キョウ</t>
    </rPh>
    <rPh sb="2" eb="3">
      <t>イン</t>
    </rPh>
    <rPh sb="4" eb="5">
      <t>スウ</t>
    </rPh>
    <phoneticPr fontId="2"/>
  </si>
  <si>
    <t>生 徒 数</t>
    <rPh sb="0" eb="1">
      <t>ショウ</t>
    </rPh>
    <rPh sb="2" eb="3">
      <t>ト</t>
    </rPh>
    <rPh sb="4" eb="5">
      <t>カズ</t>
    </rPh>
    <phoneticPr fontId="2"/>
  </si>
  <si>
    <t>生徒数(再掲）</t>
    <rPh sb="0" eb="3">
      <t>セイトスウ</t>
    </rPh>
    <rPh sb="4" eb="6">
      <t>サイケイ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</si>
  <si>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</si>
  <si>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</si>
  <si>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>　　　　　１２　高等学校別生徒・学級・教員数</t>
    <rPh sb="8" eb="10">
      <t>コウトウ</t>
    </rPh>
    <rPh sb="10" eb="12">
      <t>ガッコウ</t>
    </rPh>
    <rPh sb="12" eb="13">
      <t>ベツ</t>
    </rPh>
    <rPh sb="13" eb="15">
      <t>セイト</t>
    </rPh>
    <rPh sb="16" eb="18">
      <t>ガッキュウ</t>
    </rPh>
    <rPh sb="19" eb="21">
      <t>キョウイン</t>
    </rPh>
    <rPh sb="21" eb="22">
      <t>スウ</t>
    </rPh>
    <phoneticPr fontId="2"/>
  </si>
  <si>
    <t>学　　　　年　　　　別</t>
    <rPh sb="0" eb="6">
      <t>ガクネン</t>
    </rPh>
    <rPh sb="10" eb="11">
      <t>ベツ</t>
    </rPh>
    <phoneticPr fontId="2"/>
  </si>
  <si>
    <t>４　年</t>
    <rPh sb="2" eb="3">
      <t>ネン</t>
    </rPh>
    <phoneticPr fontId="2"/>
  </si>
  <si>
    <t>総　　　　　数</t>
    <rPh sb="0" eb="1">
      <t>フサ</t>
    </rPh>
    <rPh sb="6" eb="7">
      <t>カズ</t>
    </rPh>
    <phoneticPr fontId="2"/>
  </si>
  <si>
    <t>県立</t>
    <rPh sb="0" eb="2">
      <t>ケンリツ</t>
    </rPh>
    <phoneticPr fontId="2"/>
  </si>
  <si>
    <t>狭　山　緑　陽</t>
    <rPh sb="0" eb="1">
      <t>セマ</t>
    </rPh>
    <rPh sb="2" eb="3">
      <t>ヤマ</t>
    </rPh>
    <rPh sb="4" eb="5">
      <t>ミドリ</t>
    </rPh>
    <rPh sb="6" eb="7">
      <t>ヨウ</t>
    </rPh>
    <phoneticPr fontId="2"/>
  </si>
  <si>
    <t>狭　山　工　業</t>
    <rPh sb="0" eb="1">
      <t>セマ</t>
    </rPh>
    <rPh sb="2" eb="3">
      <t>ヤマ</t>
    </rPh>
    <rPh sb="4" eb="5">
      <t>コウ</t>
    </rPh>
    <rPh sb="6" eb="7">
      <t>ギョウ</t>
    </rPh>
    <phoneticPr fontId="2"/>
  </si>
  <si>
    <t>狭　山　清　陵</t>
    <rPh sb="0" eb="1">
      <t>セマ</t>
    </rPh>
    <rPh sb="2" eb="3">
      <t>ヤマ</t>
    </rPh>
    <rPh sb="4" eb="5">
      <t>セイ</t>
    </rPh>
    <rPh sb="6" eb="7">
      <t>セイリョウ</t>
    </rPh>
    <phoneticPr fontId="2"/>
  </si>
  <si>
    <t>狭　山　経　済</t>
    <rPh sb="0" eb="1">
      <t>セマ</t>
    </rPh>
    <rPh sb="2" eb="3">
      <t>ヤマ</t>
    </rPh>
    <rPh sb="4" eb="5">
      <t>ヘ</t>
    </rPh>
    <rPh sb="6" eb="7">
      <t>スミ</t>
    </rPh>
    <phoneticPr fontId="2"/>
  </si>
  <si>
    <t>私立</t>
    <rPh sb="0" eb="2">
      <t>シリツ</t>
    </rPh>
    <phoneticPr fontId="2"/>
  </si>
  <si>
    <t>西武学園文理</t>
    <rPh sb="0" eb="2">
      <t>セイブ</t>
    </rPh>
    <rPh sb="2" eb="4">
      <t>ガクエン</t>
    </rPh>
    <rPh sb="4" eb="6">
      <t>ブンリ</t>
    </rPh>
    <phoneticPr fontId="2"/>
  </si>
  <si>
    <t>秋　草　学　園</t>
    <rPh sb="0" eb="1">
      <t>アキ</t>
    </rPh>
    <rPh sb="2" eb="3">
      <t>クサ</t>
    </rPh>
    <rPh sb="4" eb="5">
      <t>ガク</t>
    </rPh>
    <rPh sb="6" eb="7">
      <t>エン</t>
    </rPh>
    <phoneticPr fontId="2"/>
  </si>
  <si>
    <t>　　　　　１３　県立狭山特別支援学校の概況</t>
    <rPh sb="8" eb="10">
      <t>ケンリツ</t>
    </rPh>
    <rPh sb="10" eb="12">
      <t>サヤマ</t>
    </rPh>
    <rPh sb="12" eb="13">
      <t>トク</t>
    </rPh>
    <rPh sb="13" eb="14">
      <t>ベツ</t>
    </rPh>
    <rPh sb="14" eb="16">
      <t>シエン</t>
    </rPh>
    <rPh sb="16" eb="18">
      <t>ガッコウ</t>
    </rPh>
    <rPh sb="19" eb="21">
      <t>ガイキョウ</t>
    </rPh>
    <phoneticPr fontId="2"/>
  </si>
  <si>
    <t>職　　員　　数</t>
    <rPh sb="0" eb="7">
      <t>ショクインスウ</t>
    </rPh>
    <phoneticPr fontId="2"/>
  </si>
  <si>
    <t>児　　　　童　　・　　生　　徒　　数</t>
    <rPh sb="0" eb="6">
      <t>ジドウ</t>
    </rPh>
    <rPh sb="11" eb="18">
      <t>セイトスウ</t>
    </rPh>
    <phoneticPr fontId="2"/>
  </si>
  <si>
    <t>総 数</t>
    <rPh sb="0" eb="3">
      <t>ソウスウ</t>
    </rPh>
    <phoneticPr fontId="2"/>
  </si>
  <si>
    <t>教 員</t>
    <rPh sb="0" eb="3">
      <t>キョウイン</t>
    </rPh>
    <phoneticPr fontId="2"/>
  </si>
  <si>
    <t>事務職</t>
    <rPh sb="0" eb="2">
      <t>ジム</t>
    </rPh>
    <rPh sb="2" eb="3">
      <t>ショク</t>
    </rPh>
    <phoneticPr fontId="2"/>
  </si>
  <si>
    <t>総    数</t>
    <rPh sb="0" eb="6">
      <t>ソウスウ</t>
    </rPh>
    <phoneticPr fontId="2"/>
  </si>
  <si>
    <t>小 学 部</t>
    <rPh sb="0" eb="3">
      <t>ショウガク</t>
    </rPh>
    <rPh sb="4" eb="5">
      <t>ブ</t>
    </rPh>
    <phoneticPr fontId="2"/>
  </si>
  <si>
    <t>中 学 部</t>
    <rPh sb="0" eb="3">
      <t>チュウガク</t>
    </rPh>
    <rPh sb="4" eb="5">
      <t>ブ</t>
    </rPh>
    <phoneticPr fontId="2"/>
  </si>
  <si>
    <t>高 等 部</t>
    <rPh sb="0" eb="3">
      <t>コウトウ</t>
    </rPh>
    <rPh sb="4" eb="5">
      <t>ブ</t>
    </rPh>
    <phoneticPr fontId="2"/>
  </si>
  <si>
    <t>平成</t>
    <phoneticPr fontId="2"/>
  </si>
  <si>
    <t>資料　 狭山特別支援学校</t>
    <rPh sb="0" eb="2">
      <t>シリョウ</t>
    </rPh>
    <rPh sb="4" eb="6">
      <t>サヤマ</t>
    </rPh>
    <rPh sb="6" eb="7">
      <t>トク</t>
    </rPh>
    <rPh sb="7" eb="8">
      <t>ベツ</t>
    </rPh>
    <rPh sb="8" eb="10">
      <t>シエン</t>
    </rPh>
    <rPh sb="10" eb="12">
      <t>ガッコウ</t>
    </rPh>
    <phoneticPr fontId="2"/>
  </si>
  <si>
    <t>　　　　　１４　各種学校生徒数・教員数</t>
    <rPh sb="8" eb="10">
      <t>カクシュ</t>
    </rPh>
    <rPh sb="10" eb="12">
      <t>ガッコウ</t>
    </rPh>
    <rPh sb="12" eb="15">
      <t>セイトスウ</t>
    </rPh>
    <rPh sb="16" eb="18">
      <t>キョウイン</t>
    </rPh>
    <rPh sb="18" eb="19">
      <t>スウ</t>
    </rPh>
    <phoneticPr fontId="2"/>
  </si>
  <si>
    <t xml:space="preserve">   年</t>
    <rPh sb="3" eb="4">
      <t>ネン</t>
    </rPh>
    <phoneticPr fontId="2"/>
  </si>
  <si>
    <t>生徒数
総　 数</t>
    <rPh sb="0" eb="3">
      <t>セイトスウ</t>
    </rPh>
    <rPh sb="4" eb="5">
      <t>フサ</t>
    </rPh>
    <rPh sb="7" eb="8">
      <t>カズ</t>
    </rPh>
    <phoneticPr fontId="2"/>
  </si>
  <si>
    <t>准看護師科</t>
    <rPh sb="0" eb="3">
      <t>ジュンカンゴフ</t>
    </rPh>
    <rPh sb="3" eb="4">
      <t>シ</t>
    </rPh>
    <rPh sb="4" eb="5">
      <t>カ</t>
    </rPh>
    <phoneticPr fontId="2"/>
  </si>
  <si>
    <t>教員数総　 数</t>
    <rPh sb="0" eb="2">
      <t>キョウイン</t>
    </rPh>
    <rPh sb="2" eb="3">
      <t>スウ</t>
    </rPh>
    <rPh sb="3" eb="4">
      <t>フサ</t>
    </rPh>
    <rPh sb="6" eb="7">
      <t>カズ</t>
    </rPh>
    <phoneticPr fontId="2"/>
  </si>
  <si>
    <t>本　　務　　者</t>
    <rPh sb="0" eb="4">
      <t>ホンム</t>
    </rPh>
    <rPh sb="6" eb="7">
      <t>シャ</t>
    </rPh>
    <phoneticPr fontId="2"/>
  </si>
  <si>
    <t>兼　　務　　者</t>
    <rPh sb="0" eb="4">
      <t>ケンム</t>
    </rPh>
    <rPh sb="6" eb="7">
      <t>シャ</t>
    </rPh>
    <phoneticPr fontId="2"/>
  </si>
  <si>
    <t xml:space="preserve"> 平成</t>
    <rPh sb="1" eb="2">
      <t>ヒラ</t>
    </rPh>
    <rPh sb="2" eb="3">
      <t>シゲル</t>
    </rPh>
    <phoneticPr fontId="2"/>
  </si>
  <si>
    <t>資料　狭山市医師会立狭山准看護学校</t>
    <rPh sb="0" eb="2">
      <t>シリョウ</t>
    </rPh>
    <rPh sb="3" eb="5">
      <t>サヤマ</t>
    </rPh>
    <rPh sb="5" eb="6">
      <t>シ</t>
    </rPh>
    <rPh sb="6" eb="9">
      <t>イシカイ</t>
    </rPh>
    <rPh sb="9" eb="10">
      <t>リツ</t>
    </rPh>
    <rPh sb="10" eb="12">
      <t>サヤマ</t>
    </rPh>
    <rPh sb="12" eb="13">
      <t>ジュン</t>
    </rPh>
    <rPh sb="13" eb="15">
      <t>カンゴ</t>
    </rPh>
    <rPh sb="15" eb="17">
      <t>ガッコウ</t>
    </rPh>
    <phoneticPr fontId="2"/>
  </si>
  <si>
    <t>　　　　　１５　短期大学の教官・学生数</t>
    <rPh sb="8" eb="10">
      <t>タンキ</t>
    </rPh>
    <rPh sb="10" eb="12">
      <t>ダイガク</t>
    </rPh>
    <rPh sb="13" eb="15">
      <t>キョウカン</t>
    </rPh>
    <rPh sb="16" eb="19">
      <t>ガクセイスウ</t>
    </rPh>
    <phoneticPr fontId="2"/>
  </si>
  <si>
    <t>年　　　　　　　　</t>
    <rPh sb="0" eb="1">
      <t>ネン</t>
    </rPh>
    <phoneticPr fontId="2"/>
  </si>
  <si>
    <t>教　　官　　数</t>
    <rPh sb="0" eb="4">
      <t>キョウカン</t>
    </rPh>
    <rPh sb="6" eb="7">
      <t>カンスウ</t>
    </rPh>
    <phoneticPr fontId="2"/>
  </si>
  <si>
    <t>学　生　数</t>
    <rPh sb="0" eb="5">
      <t>ガクセイスウ</t>
    </rPh>
    <phoneticPr fontId="2"/>
  </si>
  <si>
    <t>入学者</t>
    <rPh sb="0" eb="3">
      <t>ニュウガクシャ</t>
    </rPh>
    <phoneticPr fontId="2"/>
  </si>
  <si>
    <t>本　務　者</t>
    <rPh sb="0" eb="3">
      <t>ホンム</t>
    </rPh>
    <rPh sb="4" eb="5">
      <t>シャ</t>
    </rPh>
    <phoneticPr fontId="2"/>
  </si>
  <si>
    <t>兼　務　者</t>
    <rPh sb="0" eb="3">
      <t>ケンム</t>
    </rPh>
    <rPh sb="4" eb="5">
      <t>シャ</t>
    </rPh>
    <phoneticPr fontId="2"/>
  </si>
  <si>
    <t xml:space="preserve"> 平成</t>
    <phoneticPr fontId="2"/>
  </si>
  <si>
    <t>　　　　　１６　大学の教官・学生数</t>
    <rPh sb="8" eb="9">
      <t>ダイ</t>
    </rPh>
    <rPh sb="9" eb="10">
      <t>ガク</t>
    </rPh>
    <rPh sb="11" eb="12">
      <t>キョウ</t>
    </rPh>
    <rPh sb="12" eb="13">
      <t>カン</t>
    </rPh>
    <rPh sb="14" eb="17">
      <t>ガクセイスウ</t>
    </rPh>
    <phoneticPr fontId="2"/>
  </si>
  <si>
    <t>教　　　官　　　数</t>
    <rPh sb="0" eb="5">
      <t>キョウカン</t>
    </rPh>
    <rPh sb="8" eb="9">
      <t>スウ</t>
    </rPh>
    <phoneticPr fontId="2"/>
  </si>
  <si>
    <t>学　　　生　　　数</t>
    <rPh sb="0" eb="9">
      <t>ガクセイスウ</t>
    </rPh>
    <phoneticPr fontId="2"/>
  </si>
  <si>
    <t>　　　　 ２３</t>
  </si>
  <si>
    <t>資料　西武文理大学・武蔵野学院大学</t>
    <rPh sb="3" eb="5">
      <t>セイブ</t>
    </rPh>
    <rPh sb="5" eb="7">
      <t>ブンリ</t>
    </rPh>
    <rPh sb="7" eb="9">
      <t>ダイガク</t>
    </rPh>
    <phoneticPr fontId="2"/>
  </si>
  <si>
    <t xml:space="preserve"> 平成　２２</t>
    <rPh sb="1" eb="2">
      <t>ヒラ</t>
    </rPh>
    <rPh sb="2" eb="3">
      <t>シゲル</t>
    </rPh>
    <phoneticPr fontId="2"/>
  </si>
  <si>
    <t>　　　　 ２３</t>
    <phoneticPr fontId="2"/>
  </si>
  <si>
    <t>　　     ２４</t>
    <phoneticPr fontId="2"/>
  </si>
  <si>
    <t>　　     ２５</t>
    <phoneticPr fontId="2"/>
  </si>
  <si>
    <t>　　     ２６</t>
    <phoneticPr fontId="2"/>
  </si>
  <si>
    <t xml:space="preserve"> - </t>
  </si>
  <si>
    <t>２３</t>
    <phoneticPr fontId="2"/>
  </si>
  <si>
    <t>２４</t>
    <phoneticPr fontId="2"/>
  </si>
  <si>
    <t>２５</t>
    <phoneticPr fontId="2"/>
  </si>
  <si>
    <t>２４</t>
    <phoneticPr fontId="2"/>
  </si>
  <si>
    <t>２５</t>
    <phoneticPr fontId="2"/>
  </si>
  <si>
    <t>２６</t>
    <phoneticPr fontId="2"/>
  </si>
  <si>
    <t>※２）教員数は平成２６年学校基本調査より抜粋。</t>
    <rPh sb="3" eb="5">
      <t>キョウイン</t>
    </rPh>
    <rPh sb="5" eb="6">
      <t>スウ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rPh sb="20" eb="22">
      <t>バッスイ</t>
    </rPh>
    <phoneticPr fontId="2"/>
  </si>
  <si>
    <t>２５</t>
    <phoneticPr fontId="2"/>
  </si>
  <si>
    <t>２６</t>
    <phoneticPr fontId="2"/>
  </si>
  <si>
    <t>Ａ　　　 Ｖ　　　計</t>
    <rPh sb="9" eb="10">
      <t>ケイ</t>
    </rPh>
    <phoneticPr fontId="2"/>
  </si>
  <si>
    <t>学  校
（小・中・高等）</t>
    <rPh sb="0" eb="1">
      <t>ガク</t>
    </rPh>
    <rPh sb="3" eb="4">
      <t>コウ</t>
    </rPh>
    <rPh sb="6" eb="7">
      <t>ショウ</t>
    </rPh>
    <rPh sb="8" eb="9">
      <t>チュウ</t>
    </rPh>
    <rPh sb="10" eb="11">
      <t>コウ</t>
    </rPh>
    <rPh sb="11" eb="12">
      <t>トウ</t>
    </rPh>
    <phoneticPr fontId="2"/>
  </si>
  <si>
    <t>保育所
幼稚園</t>
    <rPh sb="0" eb="2">
      <t>ホイク</t>
    </rPh>
    <rPh sb="2" eb="3">
      <t>ショ</t>
    </rPh>
    <rPh sb="4" eb="7">
      <t>ヨウチエン</t>
    </rPh>
    <phoneticPr fontId="2"/>
  </si>
  <si>
    <t>その他
官公署</t>
    <rPh sb="2" eb="3">
      <t>ホカ</t>
    </rPh>
    <rPh sb="4" eb="6">
      <t>カンコウ</t>
    </rPh>
    <rPh sb="6" eb="7">
      <t>ショ</t>
    </rPh>
    <phoneticPr fontId="2"/>
  </si>
  <si>
    <t>子供会
自治会等</t>
    <rPh sb="0" eb="1">
      <t>コ</t>
    </rPh>
    <rPh sb="1" eb="2">
      <t>トモ</t>
    </rPh>
    <rPh sb="2" eb="3">
      <t>カイ</t>
    </rPh>
    <rPh sb="4" eb="7">
      <t>ジチカイ</t>
    </rPh>
    <rPh sb="7" eb="8">
      <t>ナド</t>
    </rPh>
    <phoneticPr fontId="2"/>
  </si>
  <si>
    <t>（１）　県指定</t>
    <rPh sb="4" eb="5">
      <t>ケン</t>
    </rPh>
    <rPh sb="5" eb="7">
      <t>シテイ</t>
    </rPh>
    <phoneticPr fontId="2"/>
  </si>
  <si>
    <t>（２）　市指定</t>
    <rPh sb="4" eb="5">
      <t>シ</t>
    </rPh>
    <rPh sb="5" eb="7">
      <t>シテイ</t>
    </rPh>
    <phoneticPr fontId="2"/>
  </si>
  <si>
    <t>※1) 教員は、本務者のみ。（教育補助員を含む。）　</t>
    <phoneticPr fontId="2"/>
  </si>
  <si>
    <t>※学級数には、８１条の学級を含む。　教員は、本務者のみ。</t>
    <rPh sb="1" eb="3">
      <t>ガッキュウ</t>
    </rPh>
    <rPh sb="3" eb="4">
      <t>スウ</t>
    </rPh>
    <rPh sb="9" eb="10">
      <t>ジョウ</t>
    </rPh>
    <rPh sb="11" eb="13">
      <t>ガッキュウ</t>
    </rPh>
    <rPh sb="14" eb="15">
      <t>フク</t>
    </rPh>
    <rPh sb="18" eb="20">
      <t>キョウイン</t>
    </rPh>
    <rPh sb="22" eb="24">
      <t>ホンム</t>
    </rPh>
    <rPh sb="24" eb="25">
      <t>シャ</t>
    </rPh>
    <phoneticPr fontId="2"/>
  </si>
  <si>
    <t>資料　学校基本調査　　　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</si>
  <si>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※進学者数は、高等学校の通信制課程（本科）へ進学した者を含む。</t>
    <phoneticPr fontId="2"/>
  </si>
  <si>
    <t>※定時制を含む。教員は、本務者のみ。</t>
  </si>
  <si>
    <t>※教員は、本務者のみ。</t>
    <phoneticPr fontId="2"/>
  </si>
  <si>
    <t>資料   教育指導課 ・学務課　「学校基本調査」</t>
    <rPh sb="0" eb="2">
      <t>シリョウ</t>
    </rPh>
    <rPh sb="5" eb="7">
      <t>キョウイク</t>
    </rPh>
    <rPh sb="7" eb="9">
      <t>シドウ</t>
    </rPh>
    <rPh sb="9" eb="10">
      <t>カ</t>
    </rPh>
    <rPh sb="12" eb="14">
      <t>ガクム</t>
    </rPh>
    <rPh sb="14" eb="15">
      <t>カ</t>
    </rPh>
    <rPh sb="17" eb="19">
      <t>ガッコウ</t>
    </rPh>
    <rPh sb="19" eb="21">
      <t>キホン</t>
    </rPh>
    <rPh sb="21" eb="23">
      <t>チョウサ</t>
    </rPh>
    <phoneticPr fontId="2"/>
  </si>
  <si>
    <t>資料   教育指導課 ・学務課　 「学校基本調査」</t>
    <rPh sb="0" eb="2">
      <t>シリョウ</t>
    </rPh>
    <rPh sb="5" eb="7">
      <t>キョウイク</t>
    </rPh>
    <rPh sb="7" eb="9">
      <t>シドウ</t>
    </rPh>
    <rPh sb="9" eb="10">
      <t>カ</t>
    </rPh>
    <rPh sb="12" eb="14">
      <t>ガクム</t>
    </rPh>
    <rPh sb="14" eb="15">
      <t>カ</t>
    </rPh>
    <rPh sb="18" eb="20">
      <t>ガッコウ</t>
    </rPh>
    <rPh sb="20" eb="22">
      <t>キホン</t>
    </rPh>
    <rPh sb="22" eb="24">
      <t>チョウサ</t>
    </rPh>
    <phoneticPr fontId="2"/>
  </si>
  <si>
    <t>資料   学務課　　　　　</t>
    <rPh sb="0" eb="2">
      <t>シリョウ</t>
    </rPh>
    <rPh sb="5" eb="7">
      <t>ガクム</t>
    </rPh>
    <rPh sb="7" eb="8">
      <t>カ</t>
    </rPh>
    <phoneticPr fontId="2"/>
  </si>
  <si>
    <t>資料   教育指導課・学務課　「学校基本調査」　　</t>
    <rPh sb="0" eb="2">
      <t>シリョウ</t>
    </rPh>
    <rPh sb="5" eb="10">
      <t>キョウイク</t>
    </rPh>
    <rPh sb="11" eb="13">
      <t>ガクム</t>
    </rPh>
    <rPh sb="13" eb="14">
      <t>カ</t>
    </rPh>
    <rPh sb="16" eb="18">
      <t>ガッコウ</t>
    </rPh>
    <rPh sb="18" eb="20">
      <t>キホン</t>
    </rPh>
    <rPh sb="20" eb="22">
      <t>チョウサ</t>
    </rPh>
    <phoneticPr fontId="2"/>
  </si>
  <si>
    <t>資料   学務課　「狭山市学校保健統計」・ 埼玉県「埼玉県学校保健統計調査報告書」</t>
    <rPh sb="0" eb="2">
      <t>シリョウ</t>
    </rPh>
    <rPh sb="5" eb="7">
      <t>ガクム</t>
    </rPh>
    <rPh sb="7" eb="8">
      <t>カ</t>
    </rPh>
    <rPh sb="10" eb="13">
      <t>サヤマシ</t>
    </rPh>
    <rPh sb="13" eb="17">
      <t>ガッコウホケン</t>
    </rPh>
    <rPh sb="17" eb="19">
      <t>トウケイ</t>
    </rPh>
    <rPh sb="22" eb="25">
      <t>サイタマケン</t>
    </rPh>
    <rPh sb="26" eb="29">
      <t>サイタマケン</t>
    </rPh>
    <rPh sb="29" eb="31">
      <t>ガッコウ</t>
    </rPh>
    <rPh sb="31" eb="33">
      <t>ホケン</t>
    </rPh>
    <rPh sb="33" eb="35">
      <t>トウケイ</t>
    </rPh>
    <rPh sb="35" eb="37">
      <t>チョウサ</t>
    </rPh>
    <rPh sb="37" eb="40">
      <t>ホウコクショ</t>
    </rPh>
    <phoneticPr fontId="2"/>
  </si>
  <si>
    <t>資料   学務課　「狭山市学校保健統計」・埼玉県「埼玉県学校保健統計調査報告書」</t>
    <rPh sb="0" eb="2">
      <t>シリョウ</t>
    </rPh>
    <rPh sb="5" eb="7">
      <t>ガクム</t>
    </rPh>
    <rPh sb="7" eb="8">
      <t>カ</t>
    </rPh>
    <rPh sb="10" eb="13">
      <t>サヤマシ</t>
    </rPh>
    <rPh sb="13" eb="17">
      <t>ガッコウホケン</t>
    </rPh>
    <rPh sb="17" eb="19">
      <t>トウケイ</t>
    </rPh>
    <rPh sb="21" eb="24">
      <t>サイタマケン</t>
    </rPh>
    <rPh sb="25" eb="28">
      <t>サイタマケン</t>
    </rPh>
    <rPh sb="28" eb="30">
      <t>ガッコウ</t>
    </rPh>
    <rPh sb="30" eb="32">
      <t>ホケン</t>
    </rPh>
    <rPh sb="32" eb="34">
      <t>トウケイ</t>
    </rPh>
    <rPh sb="34" eb="36">
      <t>チョウサ</t>
    </rPh>
    <rPh sb="36" eb="39">
      <t>ホウコクショ</t>
    </rPh>
    <phoneticPr fontId="2"/>
  </si>
  <si>
    <t>資料   各高等学校　　</t>
    <rPh sb="0" eb="2">
      <t>シリョウ</t>
    </rPh>
    <rPh sb="5" eb="6">
      <t>カク</t>
    </rPh>
    <rPh sb="6" eb="8">
      <t>コウトウ</t>
    </rPh>
    <rPh sb="8" eb="10">
      <t>ガッコウ</t>
    </rPh>
    <phoneticPr fontId="2"/>
  </si>
  <si>
    <t>資料   中央図書館</t>
    <rPh sb="0" eb="2">
      <t>シリョウ</t>
    </rPh>
    <rPh sb="5" eb="7">
      <t>チュウオウ</t>
    </rPh>
    <rPh sb="7" eb="10">
      <t>トショカン</t>
    </rPh>
    <phoneticPr fontId="2"/>
  </si>
  <si>
    <t>資料   武蔵野短期大学</t>
    <rPh sb="0" eb="2">
      <t>シリョウ</t>
    </rPh>
    <rPh sb="5" eb="8">
      <t>ムサシノ</t>
    </rPh>
    <rPh sb="8" eb="10">
      <t>タンキ</t>
    </rPh>
    <rPh sb="10" eb="12">
      <t>ダイガク</t>
    </rPh>
    <phoneticPr fontId="2"/>
  </si>
  <si>
    <t>資料   社会教育課</t>
    <rPh sb="0" eb="2">
      <t>シリョウ</t>
    </rPh>
    <rPh sb="5" eb="7">
      <t>シャカイ</t>
    </rPh>
    <rPh sb="7" eb="9">
      <t>キョウイク</t>
    </rPh>
    <rPh sb="9" eb="10">
      <t>カ</t>
    </rPh>
    <phoneticPr fontId="2"/>
  </si>
  <si>
    <t>資料   博物館</t>
    <rPh sb="0" eb="2">
      <t>シリョウ</t>
    </rPh>
    <rPh sb="5" eb="8">
      <t>ハクブツカン</t>
    </rPh>
    <phoneticPr fontId="2"/>
  </si>
  <si>
    <t>資料   教育指導課 ・学務課 ・ 「学校基本調査」</t>
    <rPh sb="0" eb="2">
      <t>シリョウ</t>
    </rPh>
    <rPh sb="5" eb="10">
      <t>キョウイクシドウカ</t>
    </rPh>
    <rPh sb="12" eb="13">
      <t>ガク</t>
    </rPh>
    <rPh sb="13" eb="14">
      <t>ツト</t>
    </rPh>
    <rPh sb="14" eb="15">
      <t>カ</t>
    </rPh>
    <rPh sb="19" eb="21">
      <t>ガッコウ</t>
    </rPh>
    <rPh sb="21" eb="23">
      <t>キホン</t>
    </rPh>
    <rPh sb="23" eb="25">
      <t>チョウサ</t>
    </rPh>
    <phoneticPr fontId="2"/>
  </si>
  <si>
    <t>資料   中央図書館</t>
    <rPh sb="0" eb="2">
      <t>シリョウ</t>
    </rPh>
    <rPh sb="5" eb="7">
      <t>チュウオウ</t>
    </rPh>
    <rPh sb="7" eb="10">
      <t>トショカン</t>
    </rPh>
    <phoneticPr fontId="2"/>
  </si>
  <si>
    <t>ー</t>
    <phoneticPr fontId="2"/>
  </si>
  <si>
    <t>ー</t>
    <phoneticPr fontId="2"/>
  </si>
  <si>
    <t>資料   中央公民館</t>
    <rPh sb="0" eb="2">
      <t>シリョウ</t>
    </rPh>
    <rPh sb="5" eb="7">
      <t>チュウオウ</t>
    </rPh>
    <rPh sb="7" eb="10">
      <t>コウミンカン</t>
    </rPh>
    <phoneticPr fontId="2"/>
  </si>
  <si>
    <t>絵       画</t>
    <rPh sb="0" eb="1">
      <t>エ</t>
    </rPh>
    <rPh sb="8" eb="9">
      <t>ガ</t>
    </rPh>
    <phoneticPr fontId="2"/>
  </si>
  <si>
    <t>彫       刻</t>
    <rPh sb="0" eb="1">
      <t>ホリ</t>
    </rPh>
    <rPh sb="8" eb="9">
      <t>コク</t>
    </rPh>
    <phoneticPr fontId="2"/>
  </si>
  <si>
    <t>－</t>
  </si>
  <si>
    <t xml:space="preserve">  入 曽 運 動 広 場</t>
    <rPh sb="2" eb="3">
      <t>ニュウ</t>
    </rPh>
    <rPh sb="4" eb="5">
      <t>ソ</t>
    </rPh>
    <rPh sb="6" eb="7">
      <t>ウン</t>
    </rPh>
    <rPh sb="8" eb="9">
      <t>ドウ</t>
    </rPh>
    <rPh sb="10" eb="11">
      <t>ヒロ</t>
    </rPh>
    <rPh sb="12" eb="13">
      <t>バ</t>
    </rPh>
    <phoneticPr fontId="2"/>
  </si>
  <si>
    <t xml:space="preserve">  　　　　 -</t>
  </si>
  <si>
    <t xml:space="preserve">  　　　　 -</t>
    <phoneticPr fontId="2"/>
  </si>
  <si>
    <t>教育・文化</t>
    <rPh sb="0" eb="2">
      <t>キョウイク</t>
    </rPh>
    <rPh sb="3" eb="5">
      <t>ブンカ</t>
    </rPh>
    <phoneticPr fontId="2"/>
  </si>
  <si>
    <t>1 学校種別学校数</t>
    <phoneticPr fontId="2"/>
  </si>
  <si>
    <t>2 市立幼稚園の概況</t>
    <phoneticPr fontId="2"/>
  </si>
  <si>
    <t>3 私立幼稚園の概況</t>
    <phoneticPr fontId="2"/>
  </si>
  <si>
    <t>4 小学校の概況</t>
    <phoneticPr fontId="2"/>
  </si>
  <si>
    <t>5 小学校別児童・学級・教員数</t>
    <phoneticPr fontId="2"/>
  </si>
  <si>
    <t>6 中学校の概況</t>
    <phoneticPr fontId="2"/>
  </si>
  <si>
    <t>7 中学校別生徒・学級・教員数</t>
    <phoneticPr fontId="2"/>
  </si>
  <si>
    <t>8 中学校卒業者の進路状況</t>
    <phoneticPr fontId="2"/>
  </si>
  <si>
    <t>9 理由別長期欠席児童・生徒数</t>
    <phoneticPr fontId="2"/>
  </si>
  <si>
    <t>10-1 児童・生徒の平均体位（男子）</t>
    <phoneticPr fontId="2"/>
  </si>
  <si>
    <t>10-2 児童・生徒の平均体位（女子）</t>
    <phoneticPr fontId="2"/>
  </si>
  <si>
    <t>11 高等学校の概況</t>
    <phoneticPr fontId="2"/>
  </si>
  <si>
    <t>12 高等学校別生徒・学級・教員数</t>
    <phoneticPr fontId="2"/>
  </si>
  <si>
    <t>13 狭山特別支援学校</t>
    <phoneticPr fontId="2"/>
  </si>
  <si>
    <t>14 各種学校生徒数・教員数</t>
    <phoneticPr fontId="2"/>
  </si>
  <si>
    <t>15 短期大学の教官・学生数</t>
    <phoneticPr fontId="2"/>
  </si>
  <si>
    <t>16 大学の教官・学生数</t>
    <phoneticPr fontId="2"/>
  </si>
  <si>
    <t>17-1 市立図書館(１)冊数</t>
    <phoneticPr fontId="2"/>
  </si>
  <si>
    <t>17-2 市立図書館(２)蔵書内訳</t>
    <phoneticPr fontId="2"/>
  </si>
  <si>
    <t>17-3 市立図書館（３）登録・利用者数</t>
    <phoneticPr fontId="2"/>
  </si>
  <si>
    <t>17-4 市立図書館（４）貸出数</t>
    <phoneticPr fontId="2"/>
  </si>
  <si>
    <t>17-5 市立図書館（５）利用実績など</t>
    <phoneticPr fontId="2"/>
  </si>
  <si>
    <t>17-6 市立図書館（６）視聴覚</t>
    <phoneticPr fontId="2"/>
  </si>
  <si>
    <t>17-7 市立図書館利用状況（７）移動図書館利用状況</t>
    <phoneticPr fontId="2"/>
  </si>
  <si>
    <t>18 公民館利用状況</t>
    <phoneticPr fontId="2"/>
  </si>
  <si>
    <t>19 指定文化財状況</t>
    <phoneticPr fontId="2"/>
  </si>
  <si>
    <t>20 指定文化財一覧表</t>
    <phoneticPr fontId="2"/>
  </si>
  <si>
    <t xml:space="preserve">21 博物館利用状況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</si>
</sst>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#,##0_);[Red]\(#,##0\)"/>
    <numFmt numFmtId="178" formatCode="#,##0_ ;[Red]\-#,##0\ "/>
    <numFmt numFmtId="179" formatCode="#,##0.0_ "/>
    <numFmt numFmtId="180" formatCode="0.0_ "/>
    <numFmt numFmtId="181" formatCode="0.0_);[Red]\(0.0\)"/>
    <numFmt numFmtId="182" formatCode="0_ "/>
    <numFmt numFmtId="183" formatCode="#,##0_);\(#,##0\)"/>
    <numFmt numFmtId="184" formatCode="#,##0.0_);[Red]\(#,##0.0\)"/>
    <numFmt numFmtId="185" formatCode="0_);\(0\)"/>
    <numFmt numFmtId="186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name val="HGPｺﾞｼｯｸM"/>
      <family val="3"/>
      <charset val="128"/>
    </font>
    <font>
      <sz val="8"/>
      <name val="HGPｺﾞｼｯｸM"/>
      <family val="3"/>
      <charset val="128"/>
    </font>
    <font>
      <sz val="7.5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87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38" fontId="3" fillId="0" borderId="0" xfId="0" applyNumberFormat="1" applyFont="1"/>
    <xf numFmtId="176" fontId="3" fillId="0" borderId="0" xfId="0" applyNumberFormat="1" applyFont="1" applyBorder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0" fontId="7" fillId="0" borderId="0" xfId="0" applyFont="1"/>
    <xf numFmtId="49" fontId="6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Border="1"/>
    <xf numFmtId="177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38" fontId="3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177" fontId="7" fillId="0" borderId="0" xfId="1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/>
    <xf numFmtId="177" fontId="3" fillId="0" borderId="0" xfId="0" applyNumberFormat="1" applyFont="1" applyBorder="1"/>
    <xf numFmtId="38" fontId="3" fillId="0" borderId="0" xfId="1" applyFont="1" applyBorder="1" applyAlignment="1" applyProtection="1">
      <alignment horizont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177" fontId="7" fillId="0" borderId="0" xfId="0" applyNumberFormat="1" applyFont="1"/>
    <xf numFmtId="177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distributed"/>
    </xf>
    <xf numFmtId="49" fontId="3" fillId="0" borderId="0" xfId="0" applyNumberFormat="1" applyFont="1" applyBorder="1" applyAlignment="1"/>
    <xf numFmtId="0" fontId="4" fillId="0" borderId="0" xfId="0" applyFont="1" applyBorder="1" applyAlignment="1">
      <alignment horizontal="center" vertical="center"/>
    </xf>
    <xf numFmtId="177" fontId="6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12" xfId="0" applyFont="1" applyBorder="1"/>
    <xf numFmtId="0" fontId="6" fillId="0" borderId="19" xfId="0" applyFont="1" applyBorder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vertical="center"/>
    </xf>
    <xf numFmtId="177" fontId="6" fillId="0" borderId="4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77" fontId="6" fillId="0" borderId="8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Border="1"/>
    <xf numFmtId="177" fontId="6" fillId="0" borderId="23" xfId="1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0" fontId="6" fillId="0" borderId="7" xfId="0" applyFont="1" applyBorder="1"/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vertical="center"/>
    </xf>
    <xf numFmtId="177" fontId="6" fillId="0" borderId="23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6" fillId="0" borderId="7" xfId="0" applyFont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9" xfId="0" applyFont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49" fontId="6" fillId="0" borderId="11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180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177" fontId="6" fillId="0" borderId="2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8" xfId="1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8" fontId="6" fillId="0" borderId="23" xfId="1" applyNumberFormat="1" applyFont="1" applyBorder="1" applyAlignment="1">
      <alignment horizontal="right" vertical="center"/>
    </xf>
    <xf numFmtId="178" fontId="6" fillId="0" borderId="4" xfId="1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6" fillId="0" borderId="8" xfId="1" applyNumberFormat="1" applyFont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177" fontId="6" fillId="0" borderId="6" xfId="1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8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9" fillId="0" borderId="0" xfId="1" applyFont="1" applyBorder="1"/>
    <xf numFmtId="0" fontId="9" fillId="0" borderId="0" xfId="0" applyFont="1" applyBorder="1" applyAlignment="1">
      <alignment horizontal="distributed" vertical="center"/>
    </xf>
    <xf numFmtId="0" fontId="9" fillId="0" borderId="7" xfId="0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8" fontId="7" fillId="0" borderId="0" xfId="1" applyFont="1" applyBorder="1"/>
    <xf numFmtId="38" fontId="6" fillId="0" borderId="0" xfId="1" applyFont="1" applyFill="1" applyBorder="1" applyAlignment="1">
      <alignment vertical="center"/>
    </xf>
    <xf numFmtId="38" fontId="6" fillId="0" borderId="0" xfId="1" applyFont="1" applyBorder="1"/>
    <xf numFmtId="38" fontId="6" fillId="0" borderId="6" xfId="1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/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/>
    <xf numFmtId="49" fontId="7" fillId="0" borderId="4" xfId="0" applyNumberFormat="1" applyFont="1" applyBorder="1" applyAlignment="1">
      <alignment horizontal="left" vertical="center"/>
    </xf>
    <xf numFmtId="38" fontId="6" fillId="0" borderId="0" xfId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179" fontId="6" fillId="0" borderId="8" xfId="1" applyNumberFormat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56" fontId="6" fillId="0" borderId="0" xfId="0" applyNumberFormat="1" applyFont="1"/>
    <xf numFmtId="182" fontId="6" fillId="0" borderId="0" xfId="0" applyNumberFormat="1" applyFont="1"/>
    <xf numFmtId="49" fontId="6" fillId="0" borderId="7" xfId="0" applyNumberFormat="1" applyFont="1" applyBorder="1" applyAlignment="1">
      <alignment vertical="center"/>
    </xf>
    <xf numFmtId="183" fontId="6" fillId="0" borderId="0" xfId="1" applyNumberFormat="1" applyFont="1" applyBorder="1" applyAlignment="1" applyProtection="1">
      <alignment horizontal="right" vertical="center"/>
      <protection locked="0"/>
    </xf>
    <xf numFmtId="177" fontId="6" fillId="0" borderId="0" xfId="1" applyNumberFormat="1" applyFont="1" applyBorder="1" applyAlignment="1" applyProtection="1">
      <alignment horizontal="right" vertical="center"/>
      <protection locked="0"/>
    </xf>
    <xf numFmtId="183" fontId="6" fillId="0" borderId="0" xfId="1" applyNumberFormat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 applyProtection="1">
      <alignment horizontal="right" vertical="center"/>
      <protection locked="0"/>
    </xf>
    <xf numFmtId="183" fontId="6" fillId="0" borderId="8" xfId="1" applyNumberFormat="1" applyFont="1" applyBorder="1" applyAlignment="1">
      <alignment horizontal="right" vertical="center"/>
    </xf>
    <xf numFmtId="0" fontId="7" fillId="0" borderId="0" xfId="0" applyFont="1" applyFill="1" applyBorder="1" applyAlignment="1"/>
    <xf numFmtId="179" fontId="6" fillId="0" borderId="0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/>
    <xf numFmtId="0" fontId="7" fillId="0" borderId="0" xfId="0" applyFont="1" applyBorder="1" applyAlignment="1">
      <alignment horizontal="center" vertical="center" textRotation="255" wrapText="1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84" fontId="6" fillId="0" borderId="0" xfId="1" applyNumberFormat="1" applyFont="1" applyBorder="1" applyAlignment="1">
      <alignment vertical="center"/>
    </xf>
    <xf numFmtId="3" fontId="6" fillId="0" borderId="0" xfId="0" applyNumberFormat="1" applyFont="1"/>
    <xf numFmtId="177" fontId="6" fillId="0" borderId="0" xfId="1" applyNumberFormat="1" applyFont="1" applyBorder="1" applyAlignment="1" applyProtection="1">
      <alignment vertical="center"/>
      <protection locked="0"/>
    </xf>
    <xf numFmtId="177" fontId="6" fillId="0" borderId="0" xfId="0" quotePrefix="1" applyNumberFormat="1" applyFont="1" applyBorder="1" applyAlignment="1">
      <alignment horizontal="right" vertical="center"/>
    </xf>
    <xf numFmtId="179" fontId="6" fillId="0" borderId="0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Border="1" applyAlignment="1" applyProtection="1">
      <alignment vertical="center"/>
      <protection locked="0"/>
    </xf>
    <xf numFmtId="38" fontId="7" fillId="0" borderId="0" xfId="1" applyFont="1" applyBorder="1" applyAlignment="1">
      <alignment horizontal="left" vertical="center"/>
    </xf>
    <xf numFmtId="185" fontId="6" fillId="0" borderId="7" xfId="0" applyNumberFormat="1" applyFont="1" applyBorder="1" applyAlignment="1">
      <alignment vertical="center"/>
    </xf>
    <xf numFmtId="177" fontId="6" fillId="0" borderId="0" xfId="0" applyNumberFormat="1" applyFont="1" applyBorder="1" applyAlignment="1" applyProtection="1">
      <alignment vertical="center"/>
      <protection locked="0"/>
    </xf>
    <xf numFmtId="0" fontId="7" fillId="0" borderId="8" xfId="0" applyFont="1" applyBorder="1" applyAlignment="1">
      <alignment horizontal="left" vertical="center"/>
    </xf>
    <xf numFmtId="177" fontId="6" fillId="0" borderId="10" xfId="1" applyNumberFormat="1" applyFont="1" applyBorder="1" applyAlignment="1">
      <alignment vertical="center"/>
    </xf>
    <xf numFmtId="177" fontId="6" fillId="0" borderId="8" xfId="0" applyNumberFormat="1" applyFont="1" applyBorder="1" applyAlignment="1" applyProtection="1">
      <alignment vertical="center"/>
      <protection locked="0"/>
    </xf>
    <xf numFmtId="177" fontId="6" fillId="0" borderId="8" xfId="0" quotePrefix="1" applyNumberFormat="1" applyFont="1" applyBorder="1" applyAlignment="1">
      <alignment horizontal="right" vertical="center"/>
    </xf>
    <xf numFmtId="179" fontId="6" fillId="0" borderId="8" xfId="1" applyNumberFormat="1" applyFont="1" applyBorder="1" applyAlignment="1" applyProtection="1">
      <alignment vertical="center"/>
      <protection locked="0"/>
    </xf>
    <xf numFmtId="176" fontId="6" fillId="0" borderId="8" xfId="1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left"/>
    </xf>
    <xf numFmtId="177" fontId="6" fillId="0" borderId="0" xfId="0" applyNumberFormat="1" applyFont="1" applyBorder="1" applyAlignme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9" xfId="0" applyFont="1" applyBorder="1" applyAlignment="1">
      <alignment horizontal="center" vertical="top"/>
    </xf>
    <xf numFmtId="178" fontId="6" fillId="0" borderId="0" xfId="1" applyNumberFormat="1" applyFont="1" applyBorder="1" applyAlignment="1">
      <alignment vertical="center"/>
    </xf>
    <xf numFmtId="178" fontId="6" fillId="0" borderId="23" xfId="1" applyNumberFormat="1" applyFont="1" applyBorder="1" applyAlignment="1">
      <alignment vertical="center"/>
    </xf>
    <xf numFmtId="178" fontId="6" fillId="0" borderId="5" xfId="1" applyNumberFormat="1" applyFont="1" applyBorder="1" applyAlignment="1">
      <alignment vertical="center"/>
    </xf>
    <xf numFmtId="178" fontId="6" fillId="0" borderId="6" xfId="1" applyNumberFormat="1" applyFont="1" applyBorder="1" applyAlignment="1">
      <alignment vertical="center"/>
    </xf>
    <xf numFmtId="178" fontId="6" fillId="0" borderId="7" xfId="1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8" fontId="7" fillId="0" borderId="0" xfId="1" applyNumberFormat="1" applyFont="1" applyBorder="1" applyAlignment="1">
      <alignment vertical="center"/>
    </xf>
    <xf numFmtId="178" fontId="7" fillId="0" borderId="6" xfId="1" applyNumberFormat="1" applyFont="1" applyBorder="1" applyAlignment="1">
      <alignment vertical="center"/>
    </xf>
    <xf numFmtId="178" fontId="7" fillId="0" borderId="7" xfId="1" applyNumberFormat="1" applyFont="1" applyBorder="1" applyAlignment="1">
      <alignment vertical="center"/>
    </xf>
    <xf numFmtId="178" fontId="6" fillId="0" borderId="8" xfId="1" applyNumberFormat="1" applyFont="1" applyBorder="1" applyAlignment="1">
      <alignment vertical="center"/>
    </xf>
    <xf numFmtId="178" fontId="6" fillId="0" borderId="10" xfId="1" applyNumberFormat="1" applyFont="1" applyBorder="1" applyAlignment="1">
      <alignment vertical="center"/>
    </xf>
    <xf numFmtId="178" fontId="6" fillId="0" borderId="9" xfId="1" applyNumberFormat="1" applyFont="1" applyBorder="1" applyAlignment="1">
      <alignment vertical="center"/>
    </xf>
    <xf numFmtId="178" fontId="6" fillId="0" borderId="0" xfId="0" applyNumberFormat="1" applyFont="1"/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distributed" vertical="center" wrapText="1"/>
    </xf>
    <xf numFmtId="176" fontId="6" fillId="0" borderId="0" xfId="0" quotePrefix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distributed" vertical="center" wrapText="1"/>
    </xf>
    <xf numFmtId="176" fontId="6" fillId="0" borderId="8" xfId="0" applyNumberFormat="1" applyFont="1" applyBorder="1" applyAlignment="1">
      <alignment vertical="center"/>
    </xf>
    <xf numFmtId="176" fontId="6" fillId="0" borderId="8" xfId="0" quotePrefix="1" applyNumberFormat="1" applyFont="1" applyBorder="1" applyAlignment="1">
      <alignment horizontal="right" vertical="center"/>
    </xf>
    <xf numFmtId="178" fontId="6" fillId="0" borderId="4" xfId="1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distributed" vertical="center" wrapText="1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19" xfId="0" applyFont="1" applyBorder="1" applyAlignment="1">
      <alignment horizontal="center" vertical="top"/>
    </xf>
    <xf numFmtId="49" fontId="6" fillId="0" borderId="23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6" fillId="0" borderId="4" xfId="1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/>
    <xf numFmtId="49" fontId="6" fillId="0" borderId="10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7" fontId="6" fillId="0" borderId="8" xfId="1" applyNumberFormat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183" fontId="6" fillId="0" borderId="22" xfId="0" applyNumberFormat="1" applyFont="1" applyBorder="1" applyAlignment="1">
      <alignment horizontal="center" vertical="center"/>
    </xf>
    <xf numFmtId="183" fontId="6" fillId="0" borderId="20" xfId="0" applyNumberFormat="1" applyFont="1" applyBorder="1" applyAlignment="1">
      <alignment horizontal="center" vertical="center"/>
    </xf>
    <xf numFmtId="183" fontId="6" fillId="0" borderId="18" xfId="0" applyNumberFormat="1" applyFont="1" applyBorder="1" applyAlignment="1">
      <alignment horizontal="center" vertical="center"/>
    </xf>
    <xf numFmtId="183" fontId="6" fillId="0" borderId="21" xfId="0" applyNumberFormat="1" applyFont="1" applyBorder="1" applyAlignment="1">
      <alignment horizontal="center" vertical="center"/>
    </xf>
    <xf numFmtId="183" fontId="6" fillId="0" borderId="19" xfId="0" applyNumberFormat="1" applyFont="1" applyBorder="1" applyAlignment="1">
      <alignment horizontal="center" vertical="center"/>
    </xf>
    <xf numFmtId="177" fontId="6" fillId="0" borderId="23" xfId="0" applyNumberFormat="1" applyFont="1" applyBorder="1"/>
    <xf numFmtId="177" fontId="6" fillId="0" borderId="6" xfId="0" applyNumberFormat="1" applyFont="1" applyBorder="1"/>
    <xf numFmtId="177" fontId="6" fillId="0" borderId="10" xfId="0" applyNumberFormat="1" applyFont="1" applyBorder="1"/>
    <xf numFmtId="0" fontId="6" fillId="0" borderId="17" xfId="0" applyFont="1" applyBorder="1" applyAlignment="1">
      <alignment horizontal="center" vertical="center"/>
    </xf>
    <xf numFmtId="186" fontId="6" fillId="0" borderId="6" xfId="0" applyNumberFormat="1" applyFont="1" applyBorder="1" applyAlignment="1">
      <alignment horizontal="right" vertical="center"/>
    </xf>
    <xf numFmtId="186" fontId="6" fillId="0" borderId="4" xfId="0" applyNumberFormat="1" applyFont="1" applyBorder="1" applyAlignment="1">
      <alignment horizontal="right" vertical="center"/>
    </xf>
    <xf numFmtId="186" fontId="6" fillId="0" borderId="0" xfId="0" applyNumberFormat="1" applyFont="1" applyBorder="1" applyAlignment="1">
      <alignment horizontal="right" vertical="center"/>
    </xf>
    <xf numFmtId="186" fontId="6" fillId="0" borderId="0" xfId="0" applyNumberFormat="1" applyFont="1" applyFill="1" applyBorder="1" applyAlignment="1">
      <alignment horizontal="right" vertical="center"/>
    </xf>
    <xf numFmtId="186" fontId="6" fillId="0" borderId="10" xfId="0" applyNumberFormat="1" applyFont="1" applyBorder="1" applyAlignment="1">
      <alignment horizontal="right" vertical="center"/>
    </xf>
    <xf numFmtId="186" fontId="6" fillId="0" borderId="8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180" fontId="6" fillId="0" borderId="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180" fontId="6" fillId="0" borderId="6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1" fontId="6" fillId="0" borderId="10" xfId="0" applyNumberFormat="1" applyFont="1" applyBorder="1" applyAlignment="1">
      <alignment vertical="center"/>
    </xf>
    <xf numFmtId="181" fontId="6" fillId="0" borderId="8" xfId="0" applyNumberFormat="1" applyFont="1" applyBorder="1" applyAlignment="1">
      <alignment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9" fontId="6" fillId="0" borderId="10" xfId="0" applyNumberFormat="1" applyFont="1" applyBorder="1" applyAlignment="1">
      <alignment vertical="center"/>
    </xf>
    <xf numFmtId="179" fontId="6" fillId="0" borderId="8" xfId="0" applyNumberFormat="1" applyFont="1" applyBorder="1" applyAlignment="1">
      <alignment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49" fontId="6" fillId="0" borderId="5" xfId="0" applyNumberFormat="1" applyFont="1" applyBorder="1" applyAlignment="1">
      <alignment horizontal="center" vertical="center"/>
    </xf>
    <xf numFmtId="184" fontId="6" fillId="0" borderId="0" xfId="0" applyNumberFormat="1" applyFont="1" applyFill="1" applyBorder="1" applyAlignment="1">
      <alignment horizontal="right" vertical="center"/>
    </xf>
    <xf numFmtId="184" fontId="6" fillId="0" borderId="0" xfId="0" applyNumberFormat="1" applyFont="1"/>
    <xf numFmtId="180" fontId="6" fillId="0" borderId="8" xfId="0" applyNumberFormat="1" applyFont="1" applyBorder="1"/>
    <xf numFmtId="0" fontId="12" fillId="0" borderId="0" xfId="0" applyFont="1" applyBorder="1" applyAlignment="1">
      <alignment horizontal="left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38" fontId="6" fillId="0" borderId="8" xfId="1" applyFont="1" applyBorder="1" applyAlignment="1">
      <alignment vertical="center"/>
    </xf>
    <xf numFmtId="0" fontId="6" fillId="0" borderId="0" xfId="0" applyFont="1"/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Border="1" applyAlignment="1" applyProtection="1">
      <alignment vertical="center"/>
      <protection locked="0"/>
    </xf>
    <xf numFmtId="177" fontId="6" fillId="0" borderId="0" xfId="0" quotePrefix="1" applyNumberFormat="1" applyFont="1" applyBorder="1" applyAlignment="1">
      <alignment horizontal="right" vertical="center"/>
    </xf>
    <xf numFmtId="179" fontId="6" fillId="0" borderId="0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Border="1" applyAlignment="1" applyProtection="1">
      <alignment vertical="center"/>
      <protection locked="0"/>
    </xf>
    <xf numFmtId="38" fontId="7" fillId="0" borderId="0" xfId="1" applyFont="1" applyBorder="1" applyAlignment="1">
      <alignment horizontal="left" vertical="center"/>
    </xf>
    <xf numFmtId="185" fontId="6" fillId="0" borderId="7" xfId="0" applyNumberFormat="1" applyFont="1" applyBorder="1" applyAlignment="1">
      <alignment vertical="center"/>
    </xf>
    <xf numFmtId="177" fontId="6" fillId="0" borderId="0" xfId="1" applyNumberFormat="1" applyFont="1" applyBorder="1" applyAlignment="1" applyProtection="1">
      <alignment horizontal="left" vertical="center"/>
      <protection locked="0"/>
    </xf>
    <xf numFmtId="177" fontId="6" fillId="0" borderId="8" xfId="1" applyNumberFormat="1" applyFont="1" applyBorder="1" applyAlignment="1" applyProtection="1">
      <alignment horizontal="left" vertical="center"/>
      <protection locked="0"/>
    </xf>
    <xf numFmtId="0" fontId="15" fillId="0" borderId="0" xfId="0" applyFont="1"/>
    <xf numFmtId="0" fontId="17" fillId="0" borderId="0" xfId="0" applyFont="1"/>
    <xf numFmtId="0" fontId="16" fillId="0" borderId="0" xfId="2" quotePrefix="1" applyFont="1" applyAlignment="1"/>
    <xf numFmtId="0" fontId="0" fillId="0" borderId="0" xfId="0" applyAlignment="1"/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9" fontId="6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6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14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distributed" wrapText="1"/>
    </xf>
    <xf numFmtId="0" fontId="6" fillId="0" borderId="21" xfId="0" applyFont="1" applyBorder="1" applyAlignment="1">
      <alignment horizontal="center" vertical="distributed" wrapText="1"/>
    </xf>
    <xf numFmtId="0" fontId="6" fillId="0" borderId="26" xfId="0" applyFont="1" applyBorder="1" applyAlignment="1">
      <alignment horizontal="center" vertical="distributed" wrapText="1"/>
    </xf>
    <xf numFmtId="0" fontId="6" fillId="0" borderId="20" xfId="0" applyFont="1" applyBorder="1" applyAlignment="1">
      <alignment horizontal="center" vertical="distributed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distributed" wrapText="1"/>
    </xf>
    <xf numFmtId="0" fontId="6" fillId="0" borderId="19" xfId="0" applyFont="1" applyBorder="1" applyAlignment="1">
      <alignment horizontal="center" vertical="distributed" wrapText="1"/>
    </xf>
    <xf numFmtId="0" fontId="6" fillId="0" borderId="0" xfId="0" applyFont="1" applyBorder="1" applyAlignment="1">
      <alignment horizontal="center" vertical="distributed" wrapText="1"/>
    </xf>
    <xf numFmtId="0" fontId="6" fillId="0" borderId="18" xfId="0" applyFont="1" applyBorder="1" applyAlignment="1">
      <alignment horizontal="center" vertical="distributed" wrapText="1"/>
    </xf>
    <xf numFmtId="0" fontId="6" fillId="0" borderId="14" xfId="0" applyFont="1" applyBorder="1" applyAlignment="1">
      <alignment horizontal="center" vertical="distributed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distributed" wrapText="1"/>
    </xf>
    <xf numFmtId="0" fontId="6" fillId="0" borderId="13" xfId="0" applyFont="1" applyBorder="1" applyAlignment="1">
      <alignment horizontal="center" vertical="center" wrapText="1"/>
    </xf>
    <xf numFmtId="183" fontId="6" fillId="0" borderId="11" xfId="0" applyNumberFormat="1" applyFont="1" applyFill="1" applyBorder="1" applyAlignment="1">
      <alignment vertical="center"/>
    </xf>
    <xf numFmtId="183" fontId="6" fillId="0" borderId="11" xfId="0" applyNumberFormat="1" applyFont="1" applyBorder="1" applyAlignment="1">
      <alignment horizontal="center" vertical="center" wrapText="1"/>
    </xf>
    <xf numFmtId="183" fontId="6" fillId="0" borderId="12" xfId="0" applyNumberFormat="1" applyFont="1" applyBorder="1" applyAlignment="1">
      <alignment horizontal="center" vertical="center" wrapText="1"/>
    </xf>
    <xf numFmtId="183" fontId="6" fillId="0" borderId="0" xfId="0" applyNumberFormat="1" applyFont="1" applyBorder="1" applyAlignment="1">
      <alignment horizontal="center" vertical="center" wrapText="1"/>
    </xf>
    <xf numFmtId="183" fontId="6" fillId="0" borderId="7" xfId="0" applyNumberFormat="1" applyFont="1" applyBorder="1" applyAlignment="1">
      <alignment horizontal="center" vertical="center" wrapText="1"/>
    </xf>
    <xf numFmtId="183" fontId="6" fillId="0" borderId="18" xfId="0" applyNumberFormat="1" applyFont="1" applyBorder="1" applyAlignment="1">
      <alignment horizontal="center" vertical="center" wrapText="1"/>
    </xf>
    <xf numFmtId="183" fontId="6" fillId="0" borderId="19" xfId="0" applyNumberFormat="1" applyFont="1" applyBorder="1" applyAlignment="1">
      <alignment horizontal="center" vertical="center" wrapText="1"/>
    </xf>
    <xf numFmtId="183" fontId="6" fillId="0" borderId="25" xfId="0" applyNumberFormat="1" applyFont="1" applyBorder="1" applyAlignment="1">
      <alignment horizontal="center" vertical="center"/>
    </xf>
    <xf numFmtId="183" fontId="6" fillId="0" borderId="1" xfId="0" applyNumberFormat="1" applyFont="1" applyBorder="1" applyAlignment="1">
      <alignment horizontal="center" vertical="center"/>
    </xf>
    <xf numFmtId="183" fontId="6" fillId="0" borderId="2" xfId="0" applyNumberFormat="1" applyFont="1" applyBorder="1" applyAlignment="1">
      <alignment horizontal="center" vertical="center"/>
    </xf>
    <xf numFmtId="183" fontId="6" fillId="0" borderId="24" xfId="0" applyNumberFormat="1" applyFont="1" applyBorder="1" applyAlignment="1">
      <alignment horizontal="center" vertical="center"/>
    </xf>
    <xf numFmtId="183" fontId="6" fillId="0" borderId="11" xfId="0" applyNumberFormat="1" applyFont="1" applyBorder="1" applyAlignment="1">
      <alignment horizontal="center" vertical="center"/>
    </xf>
    <xf numFmtId="183" fontId="6" fillId="0" borderId="12" xfId="0" applyNumberFormat="1" applyFont="1" applyBorder="1" applyAlignment="1">
      <alignment horizontal="center" vertical="center"/>
    </xf>
    <xf numFmtId="183" fontId="6" fillId="0" borderId="21" xfId="0" applyNumberFormat="1" applyFont="1" applyBorder="1" applyAlignment="1">
      <alignment horizontal="center" vertical="center"/>
    </xf>
    <xf numFmtId="183" fontId="6" fillId="0" borderId="18" xfId="0" applyNumberFormat="1" applyFont="1" applyBorder="1" applyAlignment="1">
      <alignment horizontal="center" vertical="center"/>
    </xf>
    <xf numFmtId="183" fontId="6" fillId="0" borderId="19" xfId="0" applyNumberFormat="1" applyFont="1" applyBorder="1" applyAlignment="1">
      <alignment horizontal="center" vertical="center"/>
    </xf>
    <xf numFmtId="183" fontId="6" fillId="0" borderId="6" xfId="0" applyNumberFormat="1" applyFont="1" applyBorder="1" applyAlignment="1">
      <alignment horizontal="center" vertical="center"/>
    </xf>
    <xf numFmtId="183" fontId="6" fillId="0" borderId="21" xfId="0" applyNumberFormat="1" applyFont="1" applyBorder="1" applyAlignment="1"/>
    <xf numFmtId="183" fontId="6" fillId="0" borderId="15" xfId="0" applyNumberFormat="1" applyFont="1" applyBorder="1" applyAlignment="1">
      <alignment horizontal="center" vertical="center"/>
    </xf>
    <xf numFmtId="183" fontId="6" fillId="0" borderId="16" xfId="0" applyNumberFormat="1" applyFont="1" applyBorder="1" applyAlignment="1">
      <alignment horizontal="center" vertical="center"/>
    </xf>
    <xf numFmtId="183" fontId="6" fillId="0" borderId="1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distributed"/>
    </xf>
    <xf numFmtId="0" fontId="6" fillId="0" borderId="18" xfId="0" applyFont="1" applyBorder="1" applyAlignment="1">
      <alignment horizontal="center" vertical="distributed"/>
    </xf>
    <xf numFmtId="0" fontId="6" fillId="0" borderId="15" xfId="0" applyFont="1" applyBorder="1" applyAlignment="1">
      <alignment horizontal="center" vertical="distributed"/>
    </xf>
    <xf numFmtId="0" fontId="6" fillId="0" borderId="16" xfId="0" applyFont="1" applyBorder="1" applyAlignment="1">
      <alignment horizontal="center" vertical="distributed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1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left" vertical="center"/>
    </xf>
    <xf numFmtId="177" fontId="6" fillId="0" borderId="8" xfId="1" quotePrefix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 wrapText="1" justifyLastLine="1"/>
    </xf>
    <xf numFmtId="0" fontId="6" fillId="0" borderId="4" xfId="0" applyFont="1" applyBorder="1" applyAlignment="1">
      <alignment horizontal="center" vertical="center" wrapText="1" justifyLastLine="1"/>
    </xf>
    <xf numFmtId="0" fontId="6" fillId="0" borderId="5" xfId="0" applyFont="1" applyBorder="1" applyAlignment="1">
      <alignment horizontal="center" vertical="center" wrapText="1" justifyLastLine="1"/>
    </xf>
    <xf numFmtId="0" fontId="6" fillId="0" borderId="6" xfId="0" applyFont="1" applyBorder="1" applyAlignment="1">
      <alignment horizontal="center" vertical="center" wrapText="1" justifyLastLine="1"/>
    </xf>
    <xf numFmtId="0" fontId="6" fillId="0" borderId="0" xfId="0" applyFont="1" applyBorder="1" applyAlignment="1">
      <alignment horizontal="center" vertical="center" wrapText="1" justifyLastLine="1"/>
    </xf>
    <xf numFmtId="0" fontId="6" fillId="0" borderId="7" xfId="0" applyFont="1" applyBorder="1" applyAlignment="1">
      <alignment horizontal="center" vertical="center" wrapText="1" justifyLastLine="1"/>
    </xf>
    <xf numFmtId="0" fontId="6" fillId="0" borderId="21" xfId="0" applyFont="1" applyBorder="1" applyAlignment="1">
      <alignment horizontal="center" vertical="center" wrapText="1" justifyLastLine="1"/>
    </xf>
    <xf numFmtId="0" fontId="6" fillId="0" borderId="18" xfId="0" applyFont="1" applyBorder="1" applyAlignment="1">
      <alignment horizontal="center" vertical="center" wrapText="1" justifyLastLine="1"/>
    </xf>
    <xf numFmtId="0" fontId="6" fillId="0" borderId="19" xfId="0" applyFont="1" applyBorder="1" applyAlignment="1">
      <alignment horizontal="center" vertical="center" wrapText="1" justifyLastLine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7" fontId="6" fillId="0" borderId="10" xfId="1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 wrapText="1"/>
    </xf>
    <xf numFmtId="0" fontId="0" fillId="0" borderId="1" xfId="0" applyBorder="1" applyAlignment="1"/>
    <xf numFmtId="177" fontId="6" fillId="0" borderId="6" xfId="1" applyNumberFormat="1" applyFont="1" applyBorder="1" applyAlignment="1">
      <alignment horizontal="right" vertical="center"/>
    </xf>
    <xf numFmtId="177" fontId="6" fillId="0" borderId="0" xfId="1" quotePrefix="1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justifyLastLine="1"/>
    </xf>
    <xf numFmtId="0" fontId="7" fillId="0" borderId="4" xfId="0" applyFont="1" applyBorder="1" applyAlignment="1">
      <alignment horizontal="center" vertical="center" wrapText="1" justifyLastLine="1"/>
    </xf>
    <xf numFmtId="0" fontId="7" fillId="0" borderId="5" xfId="0" applyFont="1" applyBorder="1" applyAlignment="1">
      <alignment horizontal="center" vertical="center" wrapText="1" justifyLastLine="1"/>
    </xf>
    <xf numFmtId="0" fontId="7" fillId="0" borderId="6" xfId="0" applyFont="1" applyBorder="1" applyAlignment="1">
      <alignment horizontal="center" vertical="center" wrapText="1" justifyLastLine="1"/>
    </xf>
    <xf numFmtId="0" fontId="7" fillId="0" borderId="0" xfId="0" applyFont="1" applyBorder="1" applyAlignment="1">
      <alignment horizontal="center" vertical="center" wrapText="1" justifyLastLine="1"/>
    </xf>
    <xf numFmtId="0" fontId="7" fillId="0" borderId="7" xfId="0" applyFont="1" applyBorder="1" applyAlignment="1">
      <alignment horizontal="center" vertical="center" wrapText="1" justifyLastLine="1"/>
    </xf>
    <xf numFmtId="0" fontId="7" fillId="0" borderId="21" xfId="0" applyFont="1" applyBorder="1" applyAlignment="1">
      <alignment horizontal="center" vertical="center" wrapText="1" justifyLastLine="1"/>
    </xf>
    <xf numFmtId="0" fontId="7" fillId="0" borderId="18" xfId="0" applyFont="1" applyBorder="1" applyAlignment="1">
      <alignment horizontal="center" vertical="center" wrapText="1" justifyLastLine="1"/>
    </xf>
    <xf numFmtId="0" fontId="7" fillId="0" borderId="19" xfId="0" applyFont="1" applyBorder="1" applyAlignment="1">
      <alignment horizontal="center" vertical="center" wrapText="1" justifyLastLine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center"/>
    </xf>
    <xf numFmtId="176" fontId="6" fillId="0" borderId="10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17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6" fillId="0" borderId="0" xfId="0" applyNumberFormat="1" applyFont="1" applyBorder="1" applyAlignment="1"/>
    <xf numFmtId="0" fontId="6" fillId="0" borderId="15" xfId="0" applyFont="1" applyBorder="1" applyAlignment="1">
      <alignment horizontal="center" vertical="center" justifyLastLine="1"/>
    </xf>
    <xf numFmtId="0" fontId="6" fillId="0" borderId="17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center" vertical="center" justifyLastLine="1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49</xdr:row>
      <xdr:rowOff>47625</xdr:rowOff>
    </xdr:from>
    <xdr:to>
      <xdr:col>8</xdr:col>
      <xdr:colOff>409575</xdr:colOff>
      <xdr:row>49</xdr:row>
      <xdr:rowOff>171450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114925" y="94488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266700</xdr:colOff>
      <xdr:row>49</xdr:row>
      <xdr:rowOff>47625</xdr:rowOff>
    </xdr:from>
    <xdr:to>
      <xdr:col>8</xdr:col>
      <xdr:colOff>409575</xdr:colOff>
      <xdr:row>49</xdr:row>
      <xdr:rowOff>171450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5114925" y="94488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2"/>
  <sheetViews>
    <sheetView showGridLines="0" tabSelected="1" workbookViewId="0">
      <selection activeCell="B4" sqref="B4"/>
    </sheetView>
  </sheetViews>
  <sheetFormatPr defaultRowHeight="13.5"/>
  <sheetData>
    <row r="3" spans="2:11" ht="24">
      <c r="B3" s="339" t="s">
        <v>650</v>
      </c>
    </row>
    <row r="5" spans="2:11" ht="24">
      <c r="B5" s="338"/>
      <c r="C5" s="340" t="s">
        <v>651</v>
      </c>
      <c r="D5" s="341"/>
      <c r="E5" s="341"/>
      <c r="F5" s="341"/>
      <c r="G5" s="341"/>
      <c r="H5" s="341"/>
      <c r="I5" s="341"/>
      <c r="J5" s="341"/>
      <c r="K5" s="341"/>
    </row>
    <row r="6" spans="2:11" ht="24">
      <c r="B6" s="338"/>
      <c r="C6" s="340" t="s">
        <v>652</v>
      </c>
      <c r="D6" s="341"/>
      <c r="E6" s="341"/>
      <c r="F6" s="341"/>
      <c r="G6" s="341"/>
      <c r="H6" s="341"/>
      <c r="I6" s="341"/>
      <c r="J6" s="341"/>
      <c r="K6" s="341"/>
    </row>
    <row r="7" spans="2:11" ht="24">
      <c r="B7" s="338"/>
      <c r="C7" s="340" t="s">
        <v>653</v>
      </c>
      <c r="D7" s="341"/>
      <c r="E7" s="341"/>
      <c r="F7" s="341"/>
      <c r="G7" s="341"/>
      <c r="H7" s="341"/>
      <c r="I7" s="341"/>
      <c r="J7" s="341"/>
      <c r="K7" s="341"/>
    </row>
    <row r="8" spans="2:11" ht="24">
      <c r="B8" s="338"/>
      <c r="C8" s="340" t="s">
        <v>654</v>
      </c>
      <c r="D8" s="341"/>
      <c r="E8" s="341"/>
      <c r="F8" s="341"/>
      <c r="G8" s="341"/>
      <c r="H8" s="341"/>
      <c r="I8" s="341"/>
      <c r="J8" s="341"/>
      <c r="K8" s="341"/>
    </row>
    <row r="9" spans="2:11" ht="24">
      <c r="B9" s="338"/>
      <c r="C9" s="340" t="s">
        <v>655</v>
      </c>
      <c r="D9" s="341"/>
      <c r="E9" s="341"/>
      <c r="F9" s="341"/>
      <c r="G9" s="341"/>
      <c r="H9" s="341"/>
      <c r="I9" s="341"/>
      <c r="J9" s="341"/>
      <c r="K9" s="341"/>
    </row>
    <row r="10" spans="2:11" ht="24">
      <c r="B10" s="338"/>
      <c r="C10" s="340" t="s">
        <v>656</v>
      </c>
      <c r="D10" s="341"/>
      <c r="E10" s="341"/>
      <c r="F10" s="341"/>
      <c r="G10" s="341"/>
      <c r="H10" s="341"/>
      <c r="I10" s="341"/>
      <c r="J10" s="341"/>
      <c r="K10" s="341"/>
    </row>
    <row r="11" spans="2:11" ht="24">
      <c r="B11" s="338"/>
      <c r="C11" s="340" t="s">
        <v>657</v>
      </c>
      <c r="D11" s="341"/>
      <c r="E11" s="341"/>
      <c r="F11" s="341"/>
      <c r="G11" s="341"/>
      <c r="H11" s="341"/>
      <c r="I11" s="341"/>
      <c r="J11" s="341"/>
      <c r="K11" s="341"/>
    </row>
    <row r="12" spans="2:11" ht="24">
      <c r="B12" s="338"/>
      <c r="C12" s="340" t="s">
        <v>658</v>
      </c>
      <c r="D12" s="341"/>
      <c r="E12" s="341"/>
      <c r="F12" s="341"/>
      <c r="G12" s="341"/>
      <c r="H12" s="341"/>
      <c r="I12" s="341"/>
      <c r="J12" s="341"/>
      <c r="K12" s="341"/>
    </row>
    <row r="13" spans="2:11" ht="24">
      <c r="B13" s="338"/>
      <c r="C13" s="340" t="s">
        <v>659</v>
      </c>
      <c r="D13" s="341"/>
      <c r="E13" s="341"/>
      <c r="F13" s="341"/>
      <c r="G13" s="341"/>
      <c r="H13" s="341"/>
      <c r="I13" s="341"/>
      <c r="J13" s="341"/>
      <c r="K13" s="341"/>
    </row>
    <row r="14" spans="2:11" ht="24">
      <c r="B14" s="338"/>
      <c r="C14" s="340" t="s">
        <v>660</v>
      </c>
      <c r="D14" s="341"/>
      <c r="E14" s="341"/>
      <c r="F14" s="341"/>
      <c r="G14" s="341"/>
      <c r="H14" s="341"/>
      <c r="I14" s="341"/>
      <c r="J14" s="341"/>
      <c r="K14" s="341"/>
    </row>
    <row r="15" spans="2:11" ht="24">
      <c r="B15" s="338"/>
      <c r="C15" s="340" t="s">
        <v>661</v>
      </c>
      <c r="D15" s="341"/>
      <c r="E15" s="341"/>
      <c r="F15" s="341"/>
      <c r="G15" s="341"/>
      <c r="H15" s="341"/>
      <c r="I15" s="341"/>
      <c r="J15" s="341"/>
      <c r="K15" s="341"/>
    </row>
    <row r="16" spans="2:11" ht="24">
      <c r="B16" s="338"/>
      <c r="C16" s="340" t="s">
        <v>662</v>
      </c>
      <c r="D16" s="341"/>
      <c r="E16" s="341"/>
      <c r="F16" s="341"/>
      <c r="G16" s="341"/>
      <c r="H16" s="341"/>
      <c r="I16" s="341"/>
      <c r="J16" s="341"/>
      <c r="K16" s="341"/>
    </row>
    <row r="17" spans="2:11" ht="24">
      <c r="B17" s="338"/>
      <c r="C17" s="340" t="s">
        <v>663</v>
      </c>
      <c r="D17" s="341"/>
      <c r="E17" s="341"/>
      <c r="F17" s="341"/>
      <c r="G17" s="341"/>
      <c r="H17" s="341"/>
      <c r="I17" s="341"/>
      <c r="J17" s="341"/>
      <c r="K17" s="341"/>
    </row>
    <row r="18" spans="2:11" ht="24">
      <c r="B18" s="338"/>
      <c r="C18" s="340" t="s">
        <v>664</v>
      </c>
      <c r="D18" s="341"/>
      <c r="E18" s="341"/>
      <c r="F18" s="341"/>
      <c r="G18" s="341"/>
      <c r="H18" s="341"/>
      <c r="I18" s="341"/>
      <c r="J18" s="341"/>
      <c r="K18" s="341"/>
    </row>
    <row r="19" spans="2:11" ht="24">
      <c r="B19" s="338"/>
      <c r="C19" s="340" t="s">
        <v>665</v>
      </c>
      <c r="D19" s="341"/>
      <c r="E19" s="341"/>
      <c r="F19" s="341"/>
      <c r="G19" s="341"/>
      <c r="H19" s="341"/>
      <c r="I19" s="341"/>
      <c r="J19" s="341"/>
      <c r="K19" s="341"/>
    </row>
    <row r="20" spans="2:11" ht="24">
      <c r="B20" s="338"/>
      <c r="C20" s="340" t="s">
        <v>666</v>
      </c>
      <c r="D20" s="341"/>
      <c r="E20" s="341"/>
      <c r="F20" s="341"/>
      <c r="G20" s="341"/>
      <c r="H20" s="341"/>
      <c r="I20" s="341"/>
      <c r="J20" s="341"/>
      <c r="K20" s="341"/>
    </row>
    <row r="21" spans="2:11" ht="24">
      <c r="B21" s="338"/>
      <c r="C21" s="340" t="s">
        <v>667</v>
      </c>
      <c r="D21" s="341"/>
      <c r="E21" s="341"/>
      <c r="F21" s="341"/>
      <c r="G21" s="341"/>
      <c r="H21" s="341"/>
      <c r="I21" s="341"/>
      <c r="J21" s="341"/>
      <c r="K21" s="341"/>
    </row>
    <row r="22" spans="2:11" ht="24">
      <c r="B22" s="338"/>
      <c r="C22" s="340" t="s">
        <v>668</v>
      </c>
      <c r="D22" s="341"/>
      <c r="E22" s="341"/>
      <c r="F22" s="341"/>
      <c r="G22" s="341"/>
      <c r="H22" s="341"/>
      <c r="I22" s="341"/>
      <c r="J22" s="341"/>
      <c r="K22" s="341"/>
    </row>
    <row r="23" spans="2:11" ht="24">
      <c r="B23" s="338"/>
      <c r="C23" s="340" t="s">
        <v>669</v>
      </c>
      <c r="D23" s="341"/>
      <c r="E23" s="341"/>
      <c r="F23" s="341"/>
      <c r="G23" s="341"/>
      <c r="H23" s="341"/>
      <c r="I23" s="341"/>
      <c r="J23" s="341"/>
      <c r="K23" s="341"/>
    </row>
    <row r="24" spans="2:11" ht="24">
      <c r="B24" s="338"/>
      <c r="C24" s="340" t="s">
        <v>670</v>
      </c>
      <c r="D24" s="341"/>
      <c r="E24" s="341"/>
      <c r="F24" s="341"/>
      <c r="G24" s="341"/>
      <c r="H24" s="341"/>
      <c r="I24" s="341"/>
      <c r="J24" s="341"/>
      <c r="K24" s="341"/>
    </row>
    <row r="25" spans="2:11" ht="24">
      <c r="B25" s="338"/>
      <c r="C25" s="340" t="s">
        <v>671</v>
      </c>
      <c r="D25" s="341"/>
      <c r="E25" s="341"/>
      <c r="F25" s="341"/>
      <c r="G25" s="341"/>
      <c r="H25" s="341"/>
      <c r="I25" s="341"/>
      <c r="J25" s="341"/>
      <c r="K25" s="341"/>
    </row>
    <row r="26" spans="2:11" ht="24">
      <c r="B26" s="338"/>
      <c r="C26" s="340" t="s">
        <v>672</v>
      </c>
      <c r="D26" s="341"/>
      <c r="E26" s="341"/>
      <c r="F26" s="341"/>
      <c r="G26" s="341"/>
      <c r="H26" s="341"/>
      <c r="I26" s="341"/>
      <c r="J26" s="341"/>
      <c r="K26" s="341"/>
    </row>
    <row r="27" spans="2:11" ht="24">
      <c r="B27" s="338"/>
      <c r="C27" s="340" t="s">
        <v>673</v>
      </c>
      <c r="D27" s="341"/>
      <c r="E27" s="341"/>
      <c r="F27" s="341"/>
      <c r="G27" s="341"/>
      <c r="H27" s="341"/>
      <c r="I27" s="341"/>
      <c r="J27" s="341"/>
      <c r="K27" s="341"/>
    </row>
    <row r="28" spans="2:11" ht="24">
      <c r="B28" s="338"/>
      <c r="C28" s="340" t="s">
        <v>674</v>
      </c>
      <c r="D28" s="341"/>
      <c r="E28" s="341"/>
      <c r="F28" s="341"/>
      <c r="G28" s="341"/>
      <c r="H28" s="341"/>
      <c r="I28" s="341"/>
      <c r="J28" s="341"/>
      <c r="K28" s="341"/>
    </row>
    <row r="29" spans="2:11" ht="24">
      <c r="B29" s="338"/>
      <c r="C29" s="340" t="s">
        <v>675</v>
      </c>
      <c r="D29" s="341"/>
      <c r="E29" s="341"/>
      <c r="F29" s="341"/>
      <c r="G29" s="341"/>
      <c r="H29" s="341"/>
      <c r="I29" s="341"/>
      <c r="J29" s="341"/>
      <c r="K29" s="341"/>
    </row>
    <row r="30" spans="2:11" ht="24">
      <c r="B30" s="338"/>
      <c r="C30" s="340" t="s">
        <v>676</v>
      </c>
      <c r="D30" s="341"/>
      <c r="E30" s="341"/>
      <c r="F30" s="341"/>
      <c r="G30" s="341"/>
      <c r="H30" s="341"/>
      <c r="I30" s="341"/>
      <c r="J30" s="341"/>
      <c r="K30" s="341"/>
    </row>
    <row r="31" spans="2:11" ht="24">
      <c r="B31" s="338"/>
      <c r="C31" s="340" t="s">
        <v>677</v>
      </c>
      <c r="D31" s="341"/>
      <c r="E31" s="341"/>
      <c r="F31" s="341"/>
      <c r="G31" s="341"/>
      <c r="H31" s="341"/>
      <c r="I31" s="341"/>
      <c r="J31" s="341"/>
      <c r="K31" s="341"/>
    </row>
    <row r="32" spans="2:11" ht="24">
      <c r="B32" s="338"/>
      <c r="C32" s="340" t="s">
        <v>678</v>
      </c>
      <c r="D32" s="341"/>
      <c r="E32" s="341"/>
      <c r="F32" s="341"/>
      <c r="G32" s="341"/>
      <c r="H32" s="341"/>
      <c r="I32" s="341"/>
      <c r="J32" s="341"/>
      <c r="K32" s="341"/>
    </row>
  </sheetData>
  <mergeCells count="28">
    <mergeCell ref="C10:K10"/>
    <mergeCell ref="C5:K5"/>
    <mergeCell ref="C6:K6"/>
    <mergeCell ref="C7:K7"/>
    <mergeCell ref="C8:K8"/>
    <mergeCell ref="C9:K9"/>
    <mergeCell ref="C22:K22"/>
    <mergeCell ref="C11:K11"/>
    <mergeCell ref="C12:K12"/>
    <mergeCell ref="C13:K13"/>
    <mergeCell ref="C14:K14"/>
    <mergeCell ref="C15:K15"/>
    <mergeCell ref="C16:K16"/>
    <mergeCell ref="C17:K17"/>
    <mergeCell ref="C18:K18"/>
    <mergeCell ref="C19:K19"/>
    <mergeCell ref="C20:K20"/>
    <mergeCell ref="C21:K21"/>
    <mergeCell ref="C29:K29"/>
    <mergeCell ref="C30:K30"/>
    <mergeCell ref="C31:K31"/>
    <mergeCell ref="C32:K32"/>
    <mergeCell ref="C23:K23"/>
    <mergeCell ref="C24:K24"/>
    <mergeCell ref="C25:K25"/>
    <mergeCell ref="C26:K26"/>
    <mergeCell ref="C27:K27"/>
    <mergeCell ref="C28:K28"/>
  </mergeCells>
  <phoneticPr fontId="2"/>
  <hyperlinks>
    <hyperlink ref="C5" location="'1 学校種別学校数'!A1" display="'1 学校種別学校数'!A1"/>
    <hyperlink ref="C6" location="'2 市立幼稚園の概況'!A1" display="'2 市立幼稚園の概況'!A1"/>
    <hyperlink ref="C7" location="'3 私立幼稚園の概況'!A1" display="'3 私立幼稚園の概況'!A1"/>
    <hyperlink ref="C8" location="'4 小学校の概況'!A1" display="'4 小学校の概況'!A1"/>
    <hyperlink ref="C9" location="'5 小学校別児童・学級・教員数'!A1" display="'5 小学校別児童・学級・教員数'!A1"/>
    <hyperlink ref="C10" location="'6 中学校の概況'!A1" display="'6 中学校の概況'!A1"/>
    <hyperlink ref="C11" location="'7 中学校別生徒・学級・教員数'!A1" display="'7 中学校別生徒・学級・教員数'!A1"/>
    <hyperlink ref="C12" location="'8 中学校卒業者の進路状況'!A1" display="'8 中学校卒業者の進路状況'!A1"/>
    <hyperlink ref="C13" location="'9 理由別長期欠席児童・生徒数'!A1" display="'9 理由別長期欠席児童・生徒数'!A1"/>
    <hyperlink ref="C14" location="'10-1 児童・生徒の平均体位（男子）'!A1" display="'10-1 児童・生徒の平均体位（男子）'!A1"/>
    <hyperlink ref="C15" location="'10-2 児童・生徒の平均体位（女子）'!A1" display="'10-2 児童・生徒の平均体位（女子）'!A1"/>
    <hyperlink ref="C16" location="'11 高等学校の概況'!A1" display="'11 高等学校の概況'!A1"/>
    <hyperlink ref="C17" location="'12 高等学校別生徒・学級・教員数'!A1" display="'12 高等学校別生徒・学級・教員数'!A1"/>
    <hyperlink ref="C18" location="'13 狭山特別支援学校'!A1" display="'13 狭山特別支援学校'!A1"/>
    <hyperlink ref="C19" location="'14 各種学校生徒数・教員数'!A1" display="'14 各種学校生徒数・教員数'!A1"/>
    <hyperlink ref="C20" location="'15 短期大学の教官・学生数'!A1" display="'15 短期大学の教官・学生数'!A1"/>
    <hyperlink ref="C21" location="'16 大学の教官・学生数'!A1" display="'16 大学の教官・学生数'!A1"/>
    <hyperlink ref="C22" location="'17-1 市立図書館(１)冊数'!A1" display="'17-1 市立図書館(１)冊数'!A1"/>
    <hyperlink ref="C23" location="'17-2 市立図書館(２)蔵書内訳'!A1" display="'17-2 市立図書館(２)蔵書内訳'!A1"/>
    <hyperlink ref="C24" location="'17-3 市立図書館（３）登録・利用者数'!A1" display="'17-3 市立図書館（３）登録・利用者数'!A1"/>
    <hyperlink ref="C25" location="'17-4 市立図書館（４）貸出数'!A1" display="'17-4 市立図書館（４）貸出数'!A1"/>
    <hyperlink ref="C26" location="'17-5 市立図書館（５）利用実績など'!A1" display="'17-5 市立図書館（５）利用実績など'!A1"/>
    <hyperlink ref="C27" location="'17-6 市立図書館（６）視聴覚'!A1" display="'17-6 市立図書館（６）視聴覚'!A1"/>
    <hyperlink ref="C28" location="'17-7 市立図書館利用状況（７）移動図書館利用状況'!A1" display="'17-7 市立図書館利用状況（７）移動図書館利用状況'!A1"/>
    <hyperlink ref="C29" location="'18 公民館利用状況'!A1" display="'18 公民館利用状況'!A1"/>
    <hyperlink ref="C30" location="'19 指定文化財状況'!A1" display="'19 指定文化財状況'!A1"/>
    <hyperlink ref="C31" location="'20 指定文化財一覧表'!A1" display="'20 指定文化財一覧表'!A1"/>
    <hyperlink ref="C32" location="'21 博物館利用状況 '!A1" display="'21 博物館利用状況 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activeCell="A12" sqref="A12:L12"/>
    </sheetView>
  </sheetViews>
  <sheetFormatPr defaultRowHeight="13.5"/>
  <cols>
    <col min="1" max="1" width="5" style="1" customWidth="1"/>
    <col min="2" max="2" width="4" style="1" customWidth="1"/>
    <col min="3" max="12" width="7.375" style="1" customWidth="1"/>
    <col min="13" max="16384" width="9" style="1"/>
  </cols>
  <sheetData>
    <row r="1" spans="1:12" ht="15" customHeight="1">
      <c r="A1" s="345" t="s">
        <v>534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1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2" ht="14.25" thickBot="1">
      <c r="A3" s="8"/>
      <c r="B3" s="8"/>
      <c r="C3" s="8"/>
      <c r="D3" s="8"/>
      <c r="E3" s="8"/>
      <c r="F3" s="8"/>
      <c r="G3" s="8"/>
      <c r="H3" s="8"/>
      <c r="I3" s="8"/>
      <c r="J3" s="342" t="s">
        <v>535</v>
      </c>
      <c r="K3" s="342"/>
      <c r="L3" s="342"/>
    </row>
    <row r="4" spans="1:12" ht="15" customHeight="1">
      <c r="A4" s="352" t="s">
        <v>536</v>
      </c>
      <c r="B4" s="374"/>
      <c r="C4" s="384" t="s">
        <v>537</v>
      </c>
      <c r="D4" s="343"/>
      <c r="E4" s="343"/>
      <c r="F4" s="343"/>
      <c r="G4" s="344"/>
      <c r="H4" s="384" t="s">
        <v>538</v>
      </c>
      <c r="I4" s="343"/>
      <c r="J4" s="343"/>
      <c r="K4" s="343"/>
      <c r="L4" s="343"/>
    </row>
    <row r="5" spans="1:12" ht="15" customHeight="1">
      <c r="A5" s="413"/>
      <c r="B5" s="414"/>
      <c r="C5" s="415" t="s">
        <v>3</v>
      </c>
      <c r="D5" s="417" t="s">
        <v>539</v>
      </c>
      <c r="E5" s="419" t="s">
        <v>540</v>
      </c>
      <c r="F5" s="417" t="s">
        <v>541</v>
      </c>
      <c r="G5" s="421" t="s">
        <v>224</v>
      </c>
      <c r="H5" s="423" t="s">
        <v>3</v>
      </c>
      <c r="I5" s="425" t="s">
        <v>539</v>
      </c>
      <c r="J5" s="426" t="s">
        <v>542</v>
      </c>
      <c r="K5" s="425" t="s">
        <v>541</v>
      </c>
      <c r="L5" s="423" t="s">
        <v>224</v>
      </c>
    </row>
    <row r="6" spans="1:12" ht="15" customHeight="1">
      <c r="A6" s="375"/>
      <c r="B6" s="376"/>
      <c r="C6" s="416"/>
      <c r="D6" s="418"/>
      <c r="E6" s="420"/>
      <c r="F6" s="418"/>
      <c r="G6" s="422"/>
      <c r="H6" s="424"/>
      <c r="I6" s="418"/>
      <c r="J6" s="420"/>
      <c r="K6" s="418"/>
      <c r="L6" s="424"/>
    </row>
    <row r="7" spans="1:12" ht="16.5" customHeight="1">
      <c r="A7" s="282" t="s">
        <v>108</v>
      </c>
      <c r="B7" s="283" t="s">
        <v>606</v>
      </c>
      <c r="C7" s="317">
        <v>60</v>
      </c>
      <c r="D7" s="318">
        <v>17</v>
      </c>
      <c r="E7" s="280" t="s">
        <v>543</v>
      </c>
      <c r="F7" s="318">
        <v>21</v>
      </c>
      <c r="G7" s="280">
        <v>22</v>
      </c>
      <c r="H7" s="280">
        <v>95</v>
      </c>
      <c r="I7" s="280">
        <v>17</v>
      </c>
      <c r="J7" s="280">
        <v>1</v>
      </c>
      <c r="K7" s="280">
        <v>61</v>
      </c>
      <c r="L7" s="280">
        <v>16</v>
      </c>
    </row>
    <row r="8" spans="1:12" ht="16.5" customHeight="1">
      <c r="A8" s="117"/>
      <c r="B8" s="284" t="s">
        <v>607</v>
      </c>
      <c r="C8" s="130">
        <v>48</v>
      </c>
      <c r="D8" s="131">
        <v>14</v>
      </c>
      <c r="E8" s="131" t="s">
        <v>605</v>
      </c>
      <c r="F8" s="131">
        <v>13</v>
      </c>
      <c r="G8" s="131">
        <v>21</v>
      </c>
      <c r="H8" s="116">
        <v>112</v>
      </c>
      <c r="I8" s="131">
        <v>17</v>
      </c>
      <c r="J8" s="131" t="s">
        <v>605</v>
      </c>
      <c r="K8" s="116">
        <v>86</v>
      </c>
      <c r="L8" s="116">
        <v>9</v>
      </c>
    </row>
    <row r="9" spans="1:12" ht="16.5" customHeight="1" thickBot="1">
      <c r="A9" s="119"/>
      <c r="B9" s="285" t="s">
        <v>608</v>
      </c>
      <c r="C9" s="121">
        <v>56</v>
      </c>
      <c r="D9" s="122">
        <v>19</v>
      </c>
      <c r="E9" s="135" t="s">
        <v>605</v>
      </c>
      <c r="F9" s="122">
        <v>20</v>
      </c>
      <c r="G9" s="135">
        <v>17</v>
      </c>
      <c r="H9" s="135">
        <v>104</v>
      </c>
      <c r="I9" s="135">
        <v>18</v>
      </c>
      <c r="J9" s="135" t="s">
        <v>605</v>
      </c>
      <c r="K9" s="135">
        <v>80</v>
      </c>
      <c r="L9" s="135">
        <v>6</v>
      </c>
    </row>
    <row r="10" spans="1:12" ht="16.5" customHeight="1">
      <c r="A10" s="98" t="s">
        <v>544</v>
      </c>
      <c r="B10" s="27"/>
      <c r="C10" s="27"/>
      <c r="D10" s="27"/>
      <c r="E10" s="27" t="s">
        <v>545</v>
      </c>
      <c r="F10" s="27"/>
      <c r="G10" s="27"/>
      <c r="H10" s="27"/>
      <c r="I10" s="27"/>
      <c r="J10" s="27"/>
      <c r="K10" s="28"/>
      <c r="L10" s="28"/>
    </row>
    <row r="11" spans="1:12" ht="16.5" customHeight="1">
      <c r="A11" s="99" t="s">
        <v>546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>
      <c r="A12" s="412"/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</row>
    <row r="13" spans="1:12">
      <c r="K13" s="3"/>
    </row>
    <row r="14" spans="1:12">
      <c r="D14" s="24"/>
      <c r="E14" s="23"/>
      <c r="F14" s="24"/>
      <c r="G14" s="23"/>
      <c r="H14" s="6"/>
    </row>
    <row r="15" spans="1:12">
      <c r="D15" s="23"/>
      <c r="E15" s="23"/>
      <c r="F15" s="23"/>
      <c r="G15" s="23"/>
      <c r="H15" s="6"/>
    </row>
    <row r="16" spans="1:12">
      <c r="D16" s="24"/>
      <c r="E16" s="23"/>
      <c r="F16" s="24"/>
      <c r="G16" s="23"/>
      <c r="H16" s="6"/>
    </row>
    <row r="17" spans="4:8">
      <c r="D17" s="6"/>
      <c r="E17" s="3"/>
      <c r="F17" s="6"/>
      <c r="G17" s="6"/>
      <c r="H17" s="6"/>
    </row>
  </sheetData>
  <mergeCells count="16">
    <mergeCell ref="A12:L12"/>
    <mergeCell ref="A1:L2"/>
    <mergeCell ref="J3:L3"/>
    <mergeCell ref="A4:B6"/>
    <mergeCell ref="C4:G4"/>
    <mergeCell ref="H4:L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7:B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zoomScaleNormal="100" workbookViewId="0">
      <selection activeCell="R21" sqref="R21"/>
    </sheetView>
  </sheetViews>
  <sheetFormatPr defaultRowHeight="13.5"/>
  <cols>
    <col min="1" max="1" width="4.875" style="9" customWidth="1"/>
    <col min="2" max="2" width="4.5" style="9" customWidth="1"/>
    <col min="3" max="3" width="5" style="9" customWidth="1"/>
    <col min="4" max="4" width="4.25" style="9" customWidth="1"/>
    <col min="5" max="13" width="7.375" style="8" customWidth="1"/>
    <col min="14" max="16384" width="9" style="8"/>
  </cols>
  <sheetData>
    <row r="1" spans="1:14" ht="13.5" customHeight="1">
      <c r="A1" s="345" t="s">
        <v>93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4" ht="13.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4" ht="14.25" thickBot="1">
      <c r="A3" s="372" t="s">
        <v>94</v>
      </c>
      <c r="B3" s="372"/>
      <c r="C3" s="372"/>
      <c r="D3" s="8"/>
    </row>
    <row r="4" spans="1:14" ht="20.100000000000001" customHeight="1">
      <c r="A4" s="352" t="s">
        <v>2</v>
      </c>
      <c r="B4" s="352"/>
      <c r="C4" s="352"/>
      <c r="D4" s="374"/>
      <c r="E4" s="384" t="s">
        <v>95</v>
      </c>
      <c r="F4" s="343"/>
      <c r="G4" s="343"/>
      <c r="H4" s="343"/>
      <c r="I4" s="343"/>
      <c r="J4" s="343"/>
      <c r="K4" s="384" t="s">
        <v>96</v>
      </c>
      <c r="L4" s="343"/>
      <c r="M4" s="343"/>
    </row>
    <row r="5" spans="1:14" ht="20.100000000000001" customHeight="1">
      <c r="A5" s="375"/>
      <c r="B5" s="375"/>
      <c r="C5" s="375"/>
      <c r="D5" s="375"/>
      <c r="E5" s="100" t="s">
        <v>97</v>
      </c>
      <c r="F5" s="101" t="s">
        <v>98</v>
      </c>
      <c r="G5" s="102" t="s">
        <v>99</v>
      </c>
      <c r="H5" s="101" t="s">
        <v>100</v>
      </c>
      <c r="I5" s="102" t="s">
        <v>101</v>
      </c>
      <c r="J5" s="101" t="s">
        <v>102</v>
      </c>
      <c r="K5" s="102" t="s">
        <v>103</v>
      </c>
      <c r="L5" s="101" t="s">
        <v>104</v>
      </c>
      <c r="M5" s="102" t="s">
        <v>105</v>
      </c>
    </row>
    <row r="6" spans="1:14" ht="20.100000000000001" customHeight="1">
      <c r="A6" s="63" t="s">
        <v>106</v>
      </c>
      <c r="B6" s="63" t="s">
        <v>107</v>
      </c>
      <c r="C6" s="63" t="s">
        <v>108</v>
      </c>
      <c r="D6" s="104" t="s">
        <v>109</v>
      </c>
      <c r="E6" s="312">
        <v>116.5</v>
      </c>
      <c r="F6" s="200">
        <v>122.2</v>
      </c>
      <c r="G6" s="200">
        <v>127.8</v>
      </c>
      <c r="H6" s="200">
        <v>133.30000000000001</v>
      </c>
      <c r="I6" s="200">
        <v>138.69999999999999</v>
      </c>
      <c r="J6" s="200">
        <v>145.1</v>
      </c>
      <c r="K6" s="200">
        <v>152.4</v>
      </c>
      <c r="L6" s="200">
        <v>159.80000000000001</v>
      </c>
      <c r="M6" s="200">
        <v>165.2</v>
      </c>
    </row>
    <row r="7" spans="1:14" ht="20.100000000000001" customHeight="1">
      <c r="A7" s="63" t="s">
        <v>110</v>
      </c>
      <c r="B7" s="63"/>
      <c r="C7" s="63"/>
      <c r="D7" s="104" t="s">
        <v>111</v>
      </c>
      <c r="E7" s="313">
        <v>116.6</v>
      </c>
      <c r="F7" s="314">
        <v>122.7</v>
      </c>
      <c r="G7" s="314">
        <v>128.4</v>
      </c>
      <c r="H7" s="314">
        <v>133.4</v>
      </c>
      <c r="I7" s="314">
        <v>138.30000000000001</v>
      </c>
      <c r="J7" s="314">
        <v>144.1</v>
      </c>
      <c r="K7" s="314">
        <v>151.9</v>
      </c>
      <c r="L7" s="314">
        <v>159.1</v>
      </c>
      <c r="M7" s="314">
        <v>164.5</v>
      </c>
      <c r="N7" s="103"/>
    </row>
    <row r="8" spans="1:14" ht="20.100000000000001" customHeight="1">
      <c r="A8" s="63"/>
      <c r="B8" s="63"/>
      <c r="C8" s="63"/>
      <c r="D8" s="104" t="s">
        <v>112</v>
      </c>
      <c r="E8" s="313">
        <v>116.9</v>
      </c>
      <c r="F8" s="314">
        <v>122.5</v>
      </c>
      <c r="G8" s="314">
        <v>128.30000000000001</v>
      </c>
      <c r="H8" s="314">
        <v>133.6</v>
      </c>
      <c r="I8" s="314">
        <v>138.80000000000001</v>
      </c>
      <c r="J8" s="314">
        <v>144.80000000000001</v>
      </c>
      <c r="K8" s="314">
        <v>152.69999999999999</v>
      </c>
      <c r="L8" s="314">
        <v>159.80000000000001</v>
      </c>
      <c r="M8" s="314">
        <v>165.3</v>
      </c>
      <c r="N8" s="103"/>
    </row>
    <row r="9" spans="1:14" ht="20.100000000000001" customHeight="1">
      <c r="A9" s="63"/>
      <c r="B9" s="63"/>
      <c r="C9" s="63"/>
      <c r="D9" s="104" t="s">
        <v>113</v>
      </c>
      <c r="E9" s="313">
        <v>116.8</v>
      </c>
      <c r="F9" s="314">
        <v>122.3</v>
      </c>
      <c r="G9" s="314">
        <v>128.19999999999999</v>
      </c>
      <c r="H9" s="314">
        <v>133.5</v>
      </c>
      <c r="I9" s="314">
        <v>138.9</v>
      </c>
      <c r="J9" s="314">
        <v>144.80000000000001</v>
      </c>
      <c r="K9" s="314">
        <v>151.80000000000001</v>
      </c>
      <c r="L9" s="314">
        <v>159.4</v>
      </c>
      <c r="M9" s="314">
        <v>166</v>
      </c>
      <c r="N9" s="103"/>
    </row>
    <row r="10" spans="1:14" ht="20.100000000000001" customHeight="1">
      <c r="A10" s="63"/>
      <c r="B10" s="63"/>
      <c r="C10" s="63"/>
      <c r="D10" s="104" t="s">
        <v>114</v>
      </c>
      <c r="E10" s="313">
        <v>116.6</v>
      </c>
      <c r="F10" s="314">
        <v>122.8</v>
      </c>
      <c r="G10" s="314">
        <v>128.1</v>
      </c>
      <c r="H10" s="314">
        <v>133.6</v>
      </c>
      <c r="I10" s="314">
        <v>139</v>
      </c>
      <c r="J10" s="314">
        <v>144.9</v>
      </c>
      <c r="K10" s="314">
        <v>151.80000000000001</v>
      </c>
      <c r="L10" s="314">
        <v>159.1</v>
      </c>
      <c r="M10" s="314">
        <v>165</v>
      </c>
      <c r="N10" s="103"/>
    </row>
    <row r="11" spans="1:14" ht="20.100000000000001" customHeight="1">
      <c r="A11" s="63"/>
      <c r="B11" s="63"/>
      <c r="C11" s="63"/>
      <c r="D11" s="104" t="s">
        <v>115</v>
      </c>
      <c r="E11" s="313">
        <v>116.5</v>
      </c>
      <c r="F11" s="314">
        <v>122.6</v>
      </c>
      <c r="G11" s="314">
        <v>128.5</v>
      </c>
      <c r="H11" s="314">
        <v>133.30000000000001</v>
      </c>
      <c r="I11" s="314">
        <v>139.19999999999999</v>
      </c>
      <c r="J11" s="314">
        <v>144.9</v>
      </c>
      <c r="K11" s="314">
        <v>152</v>
      </c>
      <c r="L11" s="314">
        <v>159.30000000000001</v>
      </c>
      <c r="M11" s="314">
        <v>164.9</v>
      </c>
      <c r="N11" s="103"/>
    </row>
    <row r="12" spans="1:14" ht="20.100000000000001" customHeight="1">
      <c r="A12" s="63"/>
      <c r="B12" s="63"/>
      <c r="C12" s="63"/>
      <c r="D12" s="104"/>
      <c r="E12" s="313"/>
      <c r="F12" s="314"/>
      <c r="G12" s="314"/>
      <c r="H12" s="314"/>
      <c r="I12" s="314"/>
      <c r="J12" s="314"/>
      <c r="K12" s="314"/>
      <c r="L12" s="314"/>
      <c r="M12" s="314"/>
      <c r="N12" s="103"/>
    </row>
    <row r="13" spans="1:14" ht="20.100000000000001" customHeight="1">
      <c r="A13" s="63"/>
      <c r="B13" s="63" t="s">
        <v>116</v>
      </c>
      <c r="C13" s="63" t="s">
        <v>108</v>
      </c>
      <c r="D13" s="104" t="s">
        <v>117</v>
      </c>
      <c r="E13" s="313">
        <v>116.6</v>
      </c>
      <c r="F13" s="314">
        <v>122.5</v>
      </c>
      <c r="G13" s="314">
        <v>128.19999999999999</v>
      </c>
      <c r="H13" s="314">
        <v>133.80000000000001</v>
      </c>
      <c r="I13" s="314">
        <v>138.80000000000001</v>
      </c>
      <c r="J13" s="314">
        <v>145.19999999999999</v>
      </c>
      <c r="K13" s="314">
        <v>152.4</v>
      </c>
      <c r="L13" s="314">
        <v>159.5</v>
      </c>
      <c r="M13" s="314">
        <v>165.2</v>
      </c>
      <c r="N13" s="103"/>
    </row>
    <row r="14" spans="1:14" ht="20.100000000000001" customHeight="1">
      <c r="A14" s="63"/>
      <c r="B14" s="63" t="s">
        <v>118</v>
      </c>
      <c r="C14" s="63" t="s">
        <v>108</v>
      </c>
      <c r="D14" s="104" t="s">
        <v>117</v>
      </c>
      <c r="E14" s="313">
        <v>116.5</v>
      </c>
      <c r="F14" s="314">
        <v>122.4</v>
      </c>
      <c r="G14" s="314">
        <v>128</v>
      </c>
      <c r="H14" s="314">
        <v>133.6</v>
      </c>
      <c r="I14" s="314">
        <v>138.9</v>
      </c>
      <c r="J14" s="314">
        <v>145.1</v>
      </c>
      <c r="K14" s="314">
        <v>152.5</v>
      </c>
      <c r="L14" s="314">
        <v>159.69999999999999</v>
      </c>
      <c r="M14" s="314">
        <v>165.1</v>
      </c>
      <c r="N14" s="103"/>
    </row>
    <row r="15" spans="1:14" ht="20.100000000000001" customHeight="1">
      <c r="A15" s="63"/>
      <c r="B15" s="63"/>
      <c r="C15" s="63"/>
      <c r="D15" s="104"/>
      <c r="E15" s="313"/>
      <c r="F15" s="314"/>
      <c r="G15" s="314"/>
      <c r="H15" s="314"/>
      <c r="I15" s="314"/>
      <c r="J15" s="314"/>
      <c r="K15" s="314"/>
      <c r="L15" s="314"/>
      <c r="M15" s="314"/>
      <c r="N15" s="103"/>
    </row>
    <row r="16" spans="1:14" ht="20.100000000000001" customHeight="1">
      <c r="A16" s="63"/>
      <c r="B16" s="63"/>
      <c r="C16" s="63"/>
      <c r="D16" s="104"/>
      <c r="E16" s="313"/>
      <c r="F16" s="314"/>
      <c r="G16" s="314"/>
      <c r="H16" s="314"/>
      <c r="I16" s="314"/>
      <c r="J16" s="314"/>
      <c r="K16" s="314"/>
      <c r="L16" s="314"/>
      <c r="M16" s="314"/>
      <c r="N16" s="103"/>
    </row>
    <row r="17" spans="1:15" ht="20.100000000000001" customHeight="1">
      <c r="A17" s="63" t="s">
        <v>119</v>
      </c>
      <c r="B17" s="63" t="s">
        <v>107</v>
      </c>
      <c r="C17" s="63" t="s">
        <v>108</v>
      </c>
      <c r="D17" s="104" t="s">
        <v>109</v>
      </c>
      <c r="E17" s="313">
        <v>21.6</v>
      </c>
      <c r="F17" s="314">
        <v>24.3</v>
      </c>
      <c r="G17" s="314">
        <v>27.5</v>
      </c>
      <c r="H17" s="314">
        <v>30.9</v>
      </c>
      <c r="I17" s="314">
        <v>34.4</v>
      </c>
      <c r="J17" s="314">
        <v>39.299999999999997</v>
      </c>
      <c r="K17" s="314">
        <v>44.4</v>
      </c>
      <c r="L17" s="314">
        <v>49.1</v>
      </c>
      <c r="M17" s="314">
        <v>54.1</v>
      </c>
      <c r="N17" s="103"/>
    </row>
    <row r="18" spans="1:15" ht="20.100000000000001" customHeight="1">
      <c r="A18" s="63" t="s">
        <v>120</v>
      </c>
      <c r="B18" s="63"/>
      <c r="C18" s="63"/>
      <c r="D18" s="104" t="s">
        <v>121</v>
      </c>
      <c r="E18" s="313">
        <v>21.6</v>
      </c>
      <c r="F18" s="314">
        <v>24.2</v>
      </c>
      <c r="G18" s="314">
        <v>27.5</v>
      </c>
      <c r="H18" s="314">
        <v>31.2</v>
      </c>
      <c r="I18" s="314">
        <v>33.799999999999997</v>
      </c>
      <c r="J18" s="314">
        <v>38.299999999999997</v>
      </c>
      <c r="K18" s="314">
        <v>43.9</v>
      </c>
      <c r="L18" s="314">
        <v>49.6</v>
      </c>
      <c r="M18" s="314">
        <v>54.4</v>
      </c>
      <c r="N18" s="103"/>
    </row>
    <row r="19" spans="1:15" ht="20.100000000000001" customHeight="1">
      <c r="A19" s="63"/>
      <c r="B19" s="63"/>
      <c r="C19" s="63"/>
      <c r="D19" s="104" t="s">
        <v>122</v>
      </c>
      <c r="E19" s="313">
        <v>21.6</v>
      </c>
      <c r="F19" s="314">
        <v>24.1</v>
      </c>
      <c r="G19" s="314">
        <v>27.3</v>
      </c>
      <c r="H19" s="314">
        <v>30.5</v>
      </c>
      <c r="I19" s="314">
        <v>34.1</v>
      </c>
      <c r="J19" s="314">
        <v>38.1</v>
      </c>
      <c r="K19" s="314">
        <v>43.8</v>
      </c>
      <c r="L19" s="314">
        <v>48.7</v>
      </c>
      <c r="M19" s="314">
        <v>54.5</v>
      </c>
      <c r="N19" s="103"/>
    </row>
    <row r="20" spans="1:15" ht="20.100000000000001" customHeight="1">
      <c r="A20" s="63"/>
      <c r="B20" s="63"/>
      <c r="C20" s="63"/>
      <c r="D20" s="104" t="s">
        <v>123</v>
      </c>
      <c r="E20" s="313">
        <v>21.7</v>
      </c>
      <c r="F20" s="314">
        <v>24.1</v>
      </c>
      <c r="G20" s="314">
        <v>27</v>
      </c>
      <c r="H20" s="314">
        <v>30.3</v>
      </c>
      <c r="I20" s="314">
        <v>34</v>
      </c>
      <c r="J20" s="314">
        <v>38.1</v>
      </c>
      <c r="K20" s="314">
        <v>42.8</v>
      </c>
      <c r="L20" s="314">
        <v>48.4</v>
      </c>
      <c r="M20" s="314">
        <v>54.3</v>
      </c>
      <c r="N20" s="103"/>
    </row>
    <row r="21" spans="1:15" ht="20.100000000000001" customHeight="1">
      <c r="A21" s="63"/>
      <c r="B21" s="63"/>
      <c r="C21" s="63"/>
      <c r="D21" s="104" t="s">
        <v>124</v>
      </c>
      <c r="E21" s="313">
        <v>21.3</v>
      </c>
      <c r="F21" s="314">
        <v>24.3</v>
      </c>
      <c r="G21" s="314">
        <v>27</v>
      </c>
      <c r="H21" s="314">
        <v>30.3</v>
      </c>
      <c r="I21" s="314">
        <v>33.799999999999997</v>
      </c>
      <c r="J21" s="314">
        <v>37.9</v>
      </c>
      <c r="K21" s="314">
        <v>43.2</v>
      </c>
      <c r="L21" s="314">
        <v>48</v>
      </c>
      <c r="M21" s="314">
        <v>53.4</v>
      </c>
      <c r="N21" s="103"/>
    </row>
    <row r="22" spans="1:15" ht="20.100000000000001" customHeight="1">
      <c r="A22" s="63"/>
      <c r="B22" s="63"/>
      <c r="C22" s="63"/>
      <c r="D22" s="104" t="s">
        <v>125</v>
      </c>
      <c r="E22" s="313">
        <v>21.1</v>
      </c>
      <c r="F22" s="314">
        <v>23.9</v>
      </c>
      <c r="G22" s="314">
        <v>27.5</v>
      </c>
      <c r="H22" s="314">
        <v>30.2</v>
      </c>
      <c r="I22" s="314">
        <v>34.4</v>
      </c>
      <c r="J22" s="314">
        <v>38.1</v>
      </c>
      <c r="K22" s="314">
        <v>42.9</v>
      </c>
      <c r="L22" s="314">
        <v>48.3</v>
      </c>
      <c r="M22" s="314">
        <v>53.3</v>
      </c>
      <c r="N22" s="103"/>
    </row>
    <row r="23" spans="1:15" ht="20.100000000000001" customHeight="1">
      <c r="A23" s="63"/>
      <c r="B23" s="63"/>
      <c r="C23" s="63"/>
      <c r="D23" s="104"/>
      <c r="E23" s="313"/>
      <c r="F23" s="314"/>
      <c r="G23" s="314"/>
      <c r="H23" s="314"/>
      <c r="I23" s="314"/>
      <c r="J23" s="314"/>
      <c r="K23" s="314"/>
      <c r="L23" s="314"/>
      <c r="M23" s="314"/>
      <c r="N23" s="103"/>
    </row>
    <row r="24" spans="1:15" ht="20.100000000000001" customHeight="1">
      <c r="A24" s="63"/>
      <c r="B24" s="63" t="s">
        <v>116</v>
      </c>
      <c r="C24" s="63" t="s">
        <v>108</v>
      </c>
      <c r="D24" s="104" t="s">
        <v>117</v>
      </c>
      <c r="E24" s="313">
        <v>21.3</v>
      </c>
      <c r="F24" s="314">
        <v>24</v>
      </c>
      <c r="G24" s="314">
        <v>27</v>
      </c>
      <c r="H24" s="314">
        <v>30.6</v>
      </c>
      <c r="I24" s="314">
        <v>33.700000000000003</v>
      </c>
      <c r="J24" s="314">
        <v>38.1</v>
      </c>
      <c r="K24" s="314">
        <v>43.7</v>
      </c>
      <c r="L24" s="314">
        <v>48.4</v>
      </c>
      <c r="M24" s="314">
        <v>53.7</v>
      </c>
      <c r="N24" s="103"/>
    </row>
    <row r="25" spans="1:15" ht="20.100000000000001" customHeight="1">
      <c r="A25" s="63"/>
      <c r="B25" s="63" t="s">
        <v>118</v>
      </c>
      <c r="C25" s="63" t="s">
        <v>108</v>
      </c>
      <c r="D25" s="104" t="s">
        <v>117</v>
      </c>
      <c r="E25" s="313">
        <v>21.3</v>
      </c>
      <c r="F25" s="314">
        <v>24</v>
      </c>
      <c r="G25" s="314">
        <v>27</v>
      </c>
      <c r="H25" s="314">
        <v>30.4</v>
      </c>
      <c r="I25" s="314">
        <v>34</v>
      </c>
      <c r="J25" s="314">
        <v>38.4</v>
      </c>
      <c r="K25" s="314">
        <v>44</v>
      </c>
      <c r="L25" s="314">
        <v>48.8</v>
      </c>
      <c r="M25" s="314">
        <v>53.9</v>
      </c>
      <c r="N25" s="103"/>
    </row>
    <row r="26" spans="1:15" ht="20.100000000000001" customHeight="1">
      <c r="A26" s="63"/>
      <c r="B26" s="63"/>
      <c r="C26" s="63"/>
      <c r="D26" s="104"/>
      <c r="E26" s="313"/>
      <c r="F26" s="314"/>
      <c r="G26" s="314"/>
      <c r="H26" s="314"/>
      <c r="I26" s="314"/>
      <c r="J26" s="314"/>
      <c r="K26" s="314"/>
      <c r="L26" s="314"/>
      <c r="M26" s="314"/>
      <c r="N26" s="103"/>
    </row>
    <row r="27" spans="1:15" ht="20.100000000000001" customHeight="1">
      <c r="A27" s="63"/>
      <c r="B27" s="63"/>
      <c r="C27" s="63"/>
      <c r="D27" s="104"/>
      <c r="E27" s="313"/>
      <c r="F27" s="314"/>
      <c r="G27" s="314"/>
      <c r="H27" s="314"/>
      <c r="I27" s="314"/>
      <c r="J27" s="314"/>
      <c r="K27" s="314"/>
      <c r="L27" s="314"/>
      <c r="M27" s="314"/>
      <c r="N27" s="103"/>
    </row>
    <row r="28" spans="1:15" ht="20.100000000000001" customHeight="1">
      <c r="A28" s="63" t="s">
        <v>126</v>
      </c>
      <c r="B28" s="63" t="s">
        <v>107</v>
      </c>
      <c r="C28" s="63" t="s">
        <v>108</v>
      </c>
      <c r="D28" s="104" t="s">
        <v>109</v>
      </c>
      <c r="E28" s="313">
        <v>65</v>
      </c>
      <c r="F28" s="314">
        <v>67.7</v>
      </c>
      <c r="G28" s="314">
        <v>70.2</v>
      </c>
      <c r="H28" s="314">
        <v>72.7</v>
      </c>
      <c r="I28" s="314">
        <v>75.099999999999994</v>
      </c>
      <c r="J28" s="314">
        <v>78</v>
      </c>
      <c r="K28" s="314">
        <v>80.900000000000006</v>
      </c>
      <c r="L28" s="314">
        <v>84.2</v>
      </c>
      <c r="M28" s="314">
        <v>87.3</v>
      </c>
      <c r="N28" s="103"/>
    </row>
    <row r="29" spans="1:15" ht="20.100000000000001" customHeight="1">
      <c r="A29" s="63" t="s">
        <v>110</v>
      </c>
      <c r="B29" s="63"/>
      <c r="C29" s="63"/>
      <c r="D29" s="104" t="s">
        <v>121</v>
      </c>
      <c r="E29" s="313">
        <v>65.099999999999994</v>
      </c>
      <c r="F29" s="314">
        <v>67.8</v>
      </c>
      <c r="G29" s="314">
        <v>70.599999999999994</v>
      </c>
      <c r="H29" s="314">
        <v>72.7</v>
      </c>
      <c r="I29" s="314">
        <v>74.8</v>
      </c>
      <c r="J29" s="314">
        <v>77.2</v>
      </c>
      <c r="K29" s="314">
        <v>80.599999999999994</v>
      </c>
      <c r="L29" s="314">
        <v>84.4</v>
      </c>
      <c r="M29" s="314">
        <v>87.4</v>
      </c>
      <c r="N29" s="103"/>
    </row>
    <row r="30" spans="1:15" ht="20.100000000000001" customHeight="1">
      <c r="A30" s="63"/>
      <c r="B30" s="63"/>
      <c r="C30" s="63"/>
      <c r="D30" s="104" t="s">
        <v>122</v>
      </c>
      <c r="E30" s="313">
        <v>65</v>
      </c>
      <c r="F30" s="314">
        <v>67.8</v>
      </c>
      <c r="G30" s="314">
        <v>70.599999999999994</v>
      </c>
      <c r="H30" s="314">
        <v>72.7</v>
      </c>
      <c r="I30" s="314">
        <v>74.8</v>
      </c>
      <c r="J30" s="314">
        <v>77.5</v>
      </c>
      <c r="K30" s="314">
        <v>81.099999999999994</v>
      </c>
      <c r="L30" s="314">
        <v>84.7</v>
      </c>
      <c r="M30" s="314">
        <v>88.1</v>
      </c>
      <c r="N30" s="103"/>
    </row>
    <row r="31" spans="1:15" ht="20.100000000000001" customHeight="1">
      <c r="A31" s="63"/>
      <c r="B31" s="63"/>
      <c r="C31" s="63"/>
      <c r="D31" s="104" t="s">
        <v>123</v>
      </c>
      <c r="E31" s="313">
        <v>65.099999999999994</v>
      </c>
      <c r="F31" s="314">
        <v>67.7</v>
      </c>
      <c r="G31" s="314">
        <v>70.2</v>
      </c>
      <c r="H31" s="314">
        <v>72.599999999999994</v>
      </c>
      <c r="I31" s="314">
        <v>75</v>
      </c>
      <c r="J31" s="314">
        <v>77.5</v>
      </c>
      <c r="K31" s="314">
        <v>80.599999999999994</v>
      </c>
      <c r="L31" s="314">
        <v>84.4</v>
      </c>
      <c r="M31" s="314">
        <v>87.9</v>
      </c>
      <c r="N31" s="103"/>
    </row>
    <row r="32" spans="1:15" ht="20.100000000000001" customHeight="1">
      <c r="A32" s="63"/>
      <c r="B32" s="63"/>
      <c r="C32" s="63"/>
      <c r="D32" s="104" t="s">
        <v>124</v>
      </c>
      <c r="E32" s="313">
        <v>65</v>
      </c>
      <c r="F32" s="314">
        <v>67.900000000000006</v>
      </c>
      <c r="G32" s="314">
        <v>70.3</v>
      </c>
      <c r="H32" s="314">
        <v>72.599999999999994</v>
      </c>
      <c r="I32" s="314">
        <v>75</v>
      </c>
      <c r="J32" s="314">
        <v>77.5</v>
      </c>
      <c r="K32" s="314">
        <v>80.599999999999994</v>
      </c>
      <c r="L32" s="314">
        <v>84.2</v>
      </c>
      <c r="M32" s="314">
        <v>87.4</v>
      </c>
      <c r="N32" s="103"/>
      <c r="O32" s="69"/>
    </row>
    <row r="33" spans="1:15" ht="20.100000000000001" customHeight="1">
      <c r="A33" s="63"/>
      <c r="B33" s="63"/>
      <c r="C33" s="63"/>
      <c r="D33" s="104" t="s">
        <v>125</v>
      </c>
      <c r="E33" s="313">
        <v>64.900000000000006</v>
      </c>
      <c r="F33" s="314">
        <v>67.599999999999994</v>
      </c>
      <c r="G33" s="314">
        <v>70.3</v>
      </c>
      <c r="H33" s="314">
        <v>72.599999999999994</v>
      </c>
      <c r="I33" s="314">
        <v>75</v>
      </c>
      <c r="J33" s="314">
        <v>77.400000000000006</v>
      </c>
      <c r="K33" s="314">
        <v>81</v>
      </c>
      <c r="L33" s="314">
        <v>84.8</v>
      </c>
      <c r="M33" s="314">
        <v>87.4</v>
      </c>
      <c r="N33" s="103"/>
      <c r="O33" s="69"/>
    </row>
    <row r="34" spans="1:15" ht="20.100000000000001" customHeight="1">
      <c r="A34" s="63"/>
      <c r="B34" s="63"/>
      <c r="C34" s="63"/>
      <c r="D34" s="104"/>
      <c r="E34" s="313"/>
      <c r="F34" s="314"/>
      <c r="G34" s="314"/>
      <c r="H34" s="314"/>
      <c r="I34" s="314"/>
      <c r="J34" s="314"/>
      <c r="K34" s="314"/>
      <c r="L34" s="314"/>
      <c r="M34" s="314"/>
      <c r="N34" s="103"/>
    </row>
    <row r="35" spans="1:15" ht="20.100000000000001" customHeight="1">
      <c r="A35" s="63"/>
      <c r="B35" s="63" t="s">
        <v>116</v>
      </c>
      <c r="C35" s="63" t="s">
        <v>108</v>
      </c>
      <c r="D35" s="104" t="s">
        <v>117</v>
      </c>
      <c r="E35" s="313">
        <v>64.8</v>
      </c>
      <c r="F35" s="314">
        <v>67.5</v>
      </c>
      <c r="G35" s="314">
        <v>70.2</v>
      </c>
      <c r="H35" s="314">
        <v>72.599999999999994</v>
      </c>
      <c r="I35" s="314">
        <v>74.8</v>
      </c>
      <c r="J35" s="314">
        <v>77.5</v>
      </c>
      <c r="K35" s="314">
        <v>81.099999999999994</v>
      </c>
      <c r="L35" s="314">
        <v>84.7</v>
      </c>
      <c r="M35" s="314">
        <v>88.1</v>
      </c>
      <c r="N35" s="103"/>
    </row>
    <row r="36" spans="1:15" ht="20.100000000000001" customHeight="1" thickBot="1">
      <c r="A36" s="105"/>
      <c r="B36" s="105" t="s">
        <v>118</v>
      </c>
      <c r="C36" s="105" t="s">
        <v>108</v>
      </c>
      <c r="D36" s="106" t="s">
        <v>117</v>
      </c>
      <c r="E36" s="315">
        <v>64.8</v>
      </c>
      <c r="F36" s="316">
        <v>67.599999999999994</v>
      </c>
      <c r="G36" s="316">
        <v>70.2</v>
      </c>
      <c r="H36" s="316">
        <v>72.599999999999994</v>
      </c>
      <c r="I36" s="316">
        <v>74.900000000000006</v>
      </c>
      <c r="J36" s="316">
        <v>77.599999999999994</v>
      </c>
      <c r="K36" s="316">
        <v>81.3</v>
      </c>
      <c r="L36" s="316">
        <v>84.9</v>
      </c>
      <c r="M36" s="316">
        <v>88.1</v>
      </c>
      <c r="N36" s="103"/>
    </row>
    <row r="37" spans="1:15">
      <c r="A37" s="427" t="s">
        <v>632</v>
      </c>
      <c r="B37" s="427"/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7"/>
    </row>
    <row r="41" spans="1:15">
      <c r="A41" s="8"/>
      <c r="B41" s="8"/>
      <c r="C41" s="8"/>
      <c r="D41" s="8"/>
      <c r="E41" s="8" t="s">
        <v>127</v>
      </c>
    </row>
  </sheetData>
  <mergeCells count="6">
    <mergeCell ref="A37:M37"/>
    <mergeCell ref="A1:M2"/>
    <mergeCell ref="A3:C3"/>
    <mergeCell ref="A4:D5"/>
    <mergeCell ref="E4:J4"/>
    <mergeCell ref="K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D6:D11 D13:D14 D17:D22 D24:D25 D28:D33 D35:D3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zoomScaleNormal="100" zoomScaleSheetLayoutView="100" workbookViewId="0">
      <selection activeCell="E10" sqref="E10"/>
    </sheetView>
  </sheetViews>
  <sheetFormatPr defaultRowHeight="13.5"/>
  <cols>
    <col min="1" max="1" width="4.875" style="8" customWidth="1"/>
    <col min="2" max="2" width="4.5" style="8" customWidth="1"/>
    <col min="3" max="3" width="5" style="8" customWidth="1"/>
    <col min="4" max="4" width="4.25" style="8" customWidth="1"/>
    <col min="5" max="13" width="7.375" style="8" customWidth="1"/>
    <col min="14" max="16384" width="9" style="8"/>
  </cols>
  <sheetData>
    <row r="1" spans="1:13">
      <c r="A1" s="345" t="s">
        <v>128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.25" thickBot="1">
      <c r="A3" s="372" t="s">
        <v>129</v>
      </c>
      <c r="B3" s="372"/>
      <c r="C3" s="372"/>
      <c r="D3" s="9"/>
      <c r="K3" s="69"/>
      <c r="L3" s="69"/>
    </row>
    <row r="4" spans="1:13" ht="20.100000000000001" customHeight="1">
      <c r="A4" s="352" t="s">
        <v>2</v>
      </c>
      <c r="B4" s="352"/>
      <c r="C4" s="352"/>
      <c r="D4" s="374"/>
      <c r="E4" s="384" t="s">
        <v>95</v>
      </c>
      <c r="F4" s="343"/>
      <c r="G4" s="343"/>
      <c r="H4" s="343"/>
      <c r="I4" s="343"/>
      <c r="J4" s="343"/>
      <c r="K4" s="384" t="s">
        <v>96</v>
      </c>
      <c r="L4" s="343"/>
      <c r="M4" s="343"/>
    </row>
    <row r="5" spans="1:13" ht="20.100000000000001" customHeight="1">
      <c r="A5" s="375"/>
      <c r="B5" s="375"/>
      <c r="C5" s="375"/>
      <c r="D5" s="376"/>
      <c r="E5" s="100" t="s">
        <v>97</v>
      </c>
      <c r="F5" s="101" t="s">
        <v>98</v>
      </c>
      <c r="G5" s="102" t="s">
        <v>99</v>
      </c>
      <c r="H5" s="101" t="s">
        <v>100</v>
      </c>
      <c r="I5" s="102" t="s">
        <v>101</v>
      </c>
      <c r="J5" s="101" t="s">
        <v>102</v>
      </c>
      <c r="K5" s="102" t="s">
        <v>103</v>
      </c>
      <c r="L5" s="101" t="s">
        <v>104</v>
      </c>
      <c r="M5" s="102" t="s">
        <v>105</v>
      </c>
    </row>
    <row r="6" spans="1:13" ht="20.100000000000001" customHeight="1">
      <c r="A6" s="63" t="s">
        <v>106</v>
      </c>
      <c r="B6" s="63" t="s">
        <v>107</v>
      </c>
      <c r="C6" s="63" t="s">
        <v>108</v>
      </c>
      <c r="D6" s="104" t="s">
        <v>109</v>
      </c>
      <c r="E6" s="305">
        <v>115.4</v>
      </c>
      <c r="F6" s="306">
        <v>121.5</v>
      </c>
      <c r="G6" s="306">
        <v>127.5</v>
      </c>
      <c r="H6" s="306">
        <v>132.9</v>
      </c>
      <c r="I6" s="306">
        <v>139.6</v>
      </c>
      <c r="J6" s="306">
        <v>146.6</v>
      </c>
      <c r="K6" s="306">
        <v>152.1</v>
      </c>
      <c r="L6" s="306">
        <v>155.19999999999999</v>
      </c>
      <c r="M6" s="306">
        <v>157.19999999999999</v>
      </c>
    </row>
    <row r="7" spans="1:13" ht="20.100000000000001" customHeight="1">
      <c r="A7" s="63" t="s">
        <v>130</v>
      </c>
      <c r="B7" s="63"/>
      <c r="C7" s="49"/>
      <c r="D7" s="104" t="s">
        <v>121</v>
      </c>
      <c r="E7" s="305">
        <v>115.4</v>
      </c>
      <c r="F7" s="306">
        <v>121.7</v>
      </c>
      <c r="G7" s="306">
        <v>127.7</v>
      </c>
      <c r="H7" s="306">
        <v>133.4</v>
      </c>
      <c r="I7" s="306">
        <v>139.6</v>
      </c>
      <c r="J7" s="306">
        <v>147.1</v>
      </c>
      <c r="K7" s="306">
        <v>151.69999999999999</v>
      </c>
      <c r="L7" s="306">
        <v>155.4</v>
      </c>
      <c r="M7" s="306">
        <v>156.4</v>
      </c>
    </row>
    <row r="8" spans="1:13" ht="20.100000000000001" customHeight="1">
      <c r="A8" s="63"/>
      <c r="B8" s="63"/>
      <c r="C8" s="63"/>
      <c r="D8" s="104" t="s">
        <v>122</v>
      </c>
      <c r="E8" s="307">
        <v>115.6</v>
      </c>
      <c r="F8" s="308">
        <v>121.5</v>
      </c>
      <c r="G8" s="308">
        <v>127.6</v>
      </c>
      <c r="H8" s="308">
        <v>133.9</v>
      </c>
      <c r="I8" s="308">
        <v>140.1</v>
      </c>
      <c r="J8" s="308">
        <v>146.5</v>
      </c>
      <c r="K8" s="306">
        <v>152.1</v>
      </c>
      <c r="L8" s="306">
        <v>155.30000000000001</v>
      </c>
      <c r="M8" s="306">
        <v>156.9</v>
      </c>
    </row>
    <row r="9" spans="1:13" ht="20.100000000000001" customHeight="1">
      <c r="A9" s="63"/>
      <c r="B9" s="63"/>
      <c r="C9" s="63"/>
      <c r="D9" s="104" t="s">
        <v>123</v>
      </c>
      <c r="E9" s="307">
        <v>115.8</v>
      </c>
      <c r="F9" s="308">
        <v>121.2</v>
      </c>
      <c r="G9" s="308">
        <v>127.1</v>
      </c>
      <c r="H9" s="308">
        <v>133</v>
      </c>
      <c r="I9" s="308">
        <v>140.1</v>
      </c>
      <c r="J9" s="308">
        <v>146.9</v>
      </c>
      <c r="K9" s="306">
        <v>151.4</v>
      </c>
      <c r="L9" s="306">
        <v>154.80000000000001</v>
      </c>
      <c r="M9" s="306">
        <v>156.80000000000001</v>
      </c>
    </row>
    <row r="10" spans="1:13" ht="20.100000000000001" customHeight="1">
      <c r="A10" s="63"/>
      <c r="B10" s="63"/>
      <c r="C10" s="63"/>
      <c r="D10" s="104" t="s">
        <v>124</v>
      </c>
      <c r="E10" s="305">
        <v>115.6</v>
      </c>
      <c r="F10" s="306">
        <v>121.5</v>
      </c>
      <c r="G10" s="306">
        <v>127.1</v>
      </c>
      <c r="H10" s="306">
        <v>133.19999999999999</v>
      </c>
      <c r="I10" s="306">
        <v>139.80000000000001</v>
      </c>
      <c r="J10" s="306">
        <v>146.69999999999999</v>
      </c>
      <c r="K10" s="306">
        <v>152.1</v>
      </c>
      <c r="L10" s="306">
        <v>154.69999999999999</v>
      </c>
      <c r="M10" s="306">
        <v>156.4</v>
      </c>
    </row>
    <row r="11" spans="1:13" ht="20.100000000000001" customHeight="1">
      <c r="A11" s="63"/>
      <c r="B11" s="63"/>
      <c r="C11" s="63"/>
      <c r="D11" s="104" t="s">
        <v>125</v>
      </c>
      <c r="E11" s="307">
        <v>115.6</v>
      </c>
      <c r="F11" s="308">
        <v>121.6</v>
      </c>
      <c r="G11" s="308">
        <v>127.3</v>
      </c>
      <c r="H11" s="308">
        <v>133.30000000000001</v>
      </c>
      <c r="I11" s="308">
        <v>139.69999999999999</v>
      </c>
      <c r="J11" s="308">
        <v>146.30000000000001</v>
      </c>
      <c r="K11" s="306">
        <v>151.9</v>
      </c>
      <c r="L11" s="306">
        <v>155.30000000000001</v>
      </c>
      <c r="M11" s="306">
        <v>156.30000000000001</v>
      </c>
    </row>
    <row r="12" spans="1:13" ht="20.100000000000001" customHeight="1">
      <c r="A12" s="63"/>
      <c r="B12" s="63"/>
      <c r="C12" s="63"/>
      <c r="D12" s="107"/>
      <c r="E12" s="175"/>
      <c r="F12" s="49"/>
      <c r="G12" s="49"/>
      <c r="H12" s="49"/>
      <c r="I12" s="49"/>
      <c r="J12" s="49"/>
      <c r="K12" s="306"/>
      <c r="L12" s="306"/>
      <c r="M12" s="306"/>
    </row>
    <row r="13" spans="1:13" ht="20.100000000000001" customHeight="1">
      <c r="A13" s="63"/>
      <c r="B13" s="63" t="s">
        <v>116</v>
      </c>
      <c r="C13" s="63" t="s">
        <v>108</v>
      </c>
      <c r="D13" s="107" t="s">
        <v>117</v>
      </c>
      <c r="E13" s="307">
        <v>115.9</v>
      </c>
      <c r="F13" s="308">
        <v>121.5</v>
      </c>
      <c r="G13" s="308">
        <v>127.4</v>
      </c>
      <c r="H13" s="308">
        <v>133.80000000000001</v>
      </c>
      <c r="I13" s="308">
        <v>140.19999999999999</v>
      </c>
      <c r="J13" s="308">
        <v>146.80000000000001</v>
      </c>
      <c r="K13" s="306">
        <v>151.5</v>
      </c>
      <c r="L13" s="306">
        <v>155.19999999999999</v>
      </c>
      <c r="M13" s="306">
        <v>156.5</v>
      </c>
    </row>
    <row r="14" spans="1:13" ht="20.100000000000001" customHeight="1">
      <c r="A14" s="63"/>
      <c r="B14" s="63" t="s">
        <v>118</v>
      </c>
      <c r="C14" s="63" t="s">
        <v>108</v>
      </c>
      <c r="D14" s="107" t="s">
        <v>117</v>
      </c>
      <c r="E14" s="307">
        <v>115.5</v>
      </c>
      <c r="F14" s="308">
        <v>121.5</v>
      </c>
      <c r="G14" s="308">
        <v>127.4</v>
      </c>
      <c r="H14" s="308">
        <v>133.4</v>
      </c>
      <c r="I14" s="308">
        <v>140.1</v>
      </c>
      <c r="J14" s="308">
        <v>146.80000000000001</v>
      </c>
      <c r="K14" s="306">
        <v>151.80000000000001</v>
      </c>
      <c r="L14" s="306">
        <v>154.80000000000001</v>
      </c>
      <c r="M14" s="306">
        <v>156.4</v>
      </c>
    </row>
    <row r="15" spans="1:13" ht="20.100000000000001" customHeight="1">
      <c r="A15" s="63"/>
      <c r="B15" s="63"/>
      <c r="C15" s="63"/>
      <c r="D15" s="108"/>
      <c r="E15" s="306"/>
      <c r="F15" s="306"/>
      <c r="G15" s="306"/>
      <c r="H15" s="306"/>
      <c r="I15" s="306"/>
      <c r="J15" s="306"/>
      <c r="K15" s="306"/>
      <c r="L15" s="306"/>
      <c r="M15" s="306"/>
    </row>
    <row r="16" spans="1:13" ht="20.100000000000001" customHeight="1">
      <c r="A16" s="63" t="s">
        <v>119</v>
      </c>
      <c r="B16" s="63" t="s">
        <v>107</v>
      </c>
      <c r="C16" s="63" t="s">
        <v>108</v>
      </c>
      <c r="D16" s="107" t="s">
        <v>109</v>
      </c>
      <c r="E16" s="306">
        <v>21.1</v>
      </c>
      <c r="F16" s="306">
        <v>23.6</v>
      </c>
      <c r="G16" s="306">
        <v>26.7</v>
      </c>
      <c r="H16" s="306">
        <v>29.9</v>
      </c>
      <c r="I16" s="306">
        <v>34.299999999999997</v>
      </c>
      <c r="J16" s="306">
        <v>39.299999999999997</v>
      </c>
      <c r="K16" s="306">
        <v>44.7</v>
      </c>
      <c r="L16" s="306">
        <v>47.6</v>
      </c>
      <c r="M16" s="306">
        <v>50.6</v>
      </c>
    </row>
    <row r="17" spans="1:15" ht="20.100000000000001" customHeight="1">
      <c r="A17" s="63" t="s">
        <v>131</v>
      </c>
      <c r="B17" s="63"/>
      <c r="C17" s="49"/>
      <c r="D17" s="107" t="s">
        <v>121</v>
      </c>
      <c r="E17" s="306">
        <v>21.1</v>
      </c>
      <c r="F17" s="306">
        <v>23.6</v>
      </c>
      <c r="G17" s="306">
        <v>26.7</v>
      </c>
      <c r="H17" s="306">
        <v>30.1</v>
      </c>
      <c r="I17" s="306">
        <v>33.6</v>
      </c>
      <c r="J17" s="306">
        <v>39</v>
      </c>
      <c r="K17" s="306">
        <v>44.1</v>
      </c>
      <c r="L17" s="306">
        <v>47.1</v>
      </c>
      <c r="M17" s="306">
        <v>50.3</v>
      </c>
    </row>
    <row r="18" spans="1:15" ht="20.100000000000001" customHeight="1">
      <c r="A18" s="63"/>
      <c r="B18" s="63"/>
      <c r="C18" s="63"/>
      <c r="D18" s="107" t="s">
        <v>122</v>
      </c>
      <c r="E18" s="307">
        <v>21</v>
      </c>
      <c r="F18" s="308">
        <v>23.3</v>
      </c>
      <c r="G18" s="308">
        <v>26.6</v>
      </c>
      <c r="H18" s="308">
        <v>30.3</v>
      </c>
      <c r="I18" s="308">
        <v>34.700000000000003</v>
      </c>
      <c r="J18" s="308">
        <v>39.200000000000003</v>
      </c>
      <c r="K18" s="306">
        <v>43.9</v>
      </c>
      <c r="L18" s="306">
        <v>47</v>
      </c>
      <c r="M18" s="306">
        <v>50.3</v>
      </c>
    </row>
    <row r="19" spans="1:15" ht="20.100000000000001" customHeight="1">
      <c r="A19" s="63"/>
      <c r="B19" s="63"/>
      <c r="C19" s="63"/>
      <c r="D19" s="104" t="s">
        <v>123</v>
      </c>
      <c r="E19" s="307">
        <v>21.1</v>
      </c>
      <c r="F19" s="308">
        <v>23.2</v>
      </c>
      <c r="G19" s="308">
        <v>26.4</v>
      </c>
      <c r="H19" s="308">
        <v>29.5</v>
      </c>
      <c r="I19" s="308">
        <v>34.200000000000003</v>
      </c>
      <c r="J19" s="308">
        <v>39</v>
      </c>
      <c r="K19" s="306">
        <v>43.4</v>
      </c>
      <c r="L19" s="306">
        <v>47.5</v>
      </c>
      <c r="M19" s="306">
        <v>50.1</v>
      </c>
    </row>
    <row r="20" spans="1:15" ht="20.100000000000001" customHeight="1">
      <c r="A20" s="63"/>
      <c r="B20" s="63"/>
      <c r="C20" s="63"/>
      <c r="D20" s="104" t="s">
        <v>124</v>
      </c>
      <c r="E20" s="305">
        <v>21</v>
      </c>
      <c r="F20" s="306">
        <v>23.5</v>
      </c>
      <c r="G20" s="306">
        <v>26.1</v>
      </c>
      <c r="H20" s="306">
        <v>29.7</v>
      </c>
      <c r="I20" s="306">
        <v>33.5</v>
      </c>
      <c r="J20" s="306">
        <v>38.9</v>
      </c>
      <c r="K20" s="306">
        <v>43.8</v>
      </c>
      <c r="L20" s="306">
        <v>46.9</v>
      </c>
      <c r="M20" s="306">
        <v>49.9</v>
      </c>
    </row>
    <row r="21" spans="1:15" ht="20.100000000000001" customHeight="1">
      <c r="A21" s="63"/>
      <c r="B21" s="63"/>
      <c r="C21" s="63"/>
      <c r="D21" s="104" t="s">
        <v>125</v>
      </c>
      <c r="E21" s="307">
        <v>20.9</v>
      </c>
      <c r="F21" s="308">
        <v>23.5</v>
      </c>
      <c r="G21" s="308">
        <v>26.5</v>
      </c>
      <c r="H21" s="308">
        <v>29.6</v>
      </c>
      <c r="I21" s="308">
        <v>33.700000000000003</v>
      </c>
      <c r="J21" s="308">
        <v>38.4</v>
      </c>
      <c r="K21" s="306">
        <v>43.6</v>
      </c>
      <c r="L21" s="306">
        <v>47.5</v>
      </c>
      <c r="M21" s="306">
        <v>50.3</v>
      </c>
    </row>
    <row r="22" spans="1:15" ht="20.100000000000001" customHeight="1">
      <c r="A22" s="63"/>
      <c r="B22" s="63"/>
      <c r="C22" s="63"/>
      <c r="D22" s="107"/>
      <c r="E22" s="175"/>
      <c r="F22" s="49"/>
      <c r="G22" s="49"/>
      <c r="H22" s="49"/>
      <c r="I22" s="49"/>
      <c r="J22" s="49"/>
      <c r="K22" s="306"/>
      <c r="L22" s="306"/>
      <c r="M22" s="306"/>
    </row>
    <row r="23" spans="1:15" ht="20.100000000000001" customHeight="1">
      <c r="A23" s="63"/>
      <c r="B23" s="63" t="s">
        <v>116</v>
      </c>
      <c r="C23" s="63" t="s">
        <v>108</v>
      </c>
      <c r="D23" s="107" t="s">
        <v>117</v>
      </c>
      <c r="E23" s="307">
        <v>21.1</v>
      </c>
      <c r="F23" s="308">
        <v>23.5</v>
      </c>
      <c r="G23" s="308">
        <v>26.4</v>
      </c>
      <c r="H23" s="308">
        <v>30</v>
      </c>
      <c r="I23" s="308">
        <v>34.4</v>
      </c>
      <c r="J23" s="308">
        <v>38.799999999999997</v>
      </c>
      <c r="K23" s="306">
        <v>43.2</v>
      </c>
      <c r="L23" s="306">
        <v>47</v>
      </c>
      <c r="M23" s="306">
        <v>50.1</v>
      </c>
    </row>
    <row r="24" spans="1:15" ht="20.100000000000001" customHeight="1">
      <c r="A24" s="63"/>
      <c r="B24" s="63" t="s">
        <v>118</v>
      </c>
      <c r="C24" s="63" t="s">
        <v>108</v>
      </c>
      <c r="D24" s="107" t="s">
        <v>117</v>
      </c>
      <c r="E24" s="307">
        <v>20.8</v>
      </c>
      <c r="F24" s="308">
        <v>23.4</v>
      </c>
      <c r="G24" s="308">
        <v>26.4</v>
      </c>
      <c r="H24" s="308">
        <v>29.8</v>
      </c>
      <c r="I24" s="308">
        <v>34</v>
      </c>
      <c r="J24" s="308">
        <v>39</v>
      </c>
      <c r="K24" s="306">
        <v>43.6</v>
      </c>
      <c r="L24" s="306">
        <v>47.2</v>
      </c>
      <c r="M24" s="306">
        <v>50</v>
      </c>
    </row>
    <row r="25" spans="1:15" ht="20.100000000000001" customHeight="1">
      <c r="A25" s="63"/>
      <c r="B25" s="63"/>
      <c r="C25" s="63"/>
      <c r="D25" s="87"/>
      <c r="E25" s="306"/>
      <c r="F25" s="306"/>
      <c r="G25" s="306"/>
      <c r="H25" s="306"/>
      <c r="I25" s="306"/>
      <c r="J25" s="306"/>
      <c r="K25" s="306"/>
      <c r="L25" s="306"/>
      <c r="M25" s="306"/>
    </row>
    <row r="26" spans="1:15" ht="20.100000000000001" customHeight="1">
      <c r="A26" s="63" t="s">
        <v>126</v>
      </c>
      <c r="B26" s="63" t="s">
        <v>107</v>
      </c>
      <c r="C26" s="63" t="s">
        <v>108</v>
      </c>
      <c r="D26" s="107" t="s">
        <v>109</v>
      </c>
      <c r="E26" s="306">
        <v>64.5</v>
      </c>
      <c r="F26" s="306">
        <v>67.400000000000006</v>
      </c>
      <c r="G26" s="306">
        <v>70</v>
      </c>
      <c r="H26" s="306">
        <v>72.7</v>
      </c>
      <c r="I26" s="306">
        <v>75.8</v>
      </c>
      <c r="J26" s="306">
        <v>79.3</v>
      </c>
      <c r="K26" s="306">
        <v>81.900000000000006</v>
      </c>
      <c r="L26" s="306">
        <v>83.3</v>
      </c>
      <c r="M26" s="306">
        <v>84.4</v>
      </c>
    </row>
    <row r="27" spans="1:15" ht="20.100000000000001" customHeight="1">
      <c r="A27" s="63" t="s">
        <v>130</v>
      </c>
      <c r="B27" s="63"/>
      <c r="C27" s="49"/>
      <c r="D27" s="107" t="s">
        <v>121</v>
      </c>
      <c r="E27" s="306">
        <v>64.3</v>
      </c>
      <c r="F27" s="306">
        <v>67.599999999999994</v>
      </c>
      <c r="G27" s="306">
        <v>70.3</v>
      </c>
      <c r="H27" s="306">
        <v>72.8</v>
      </c>
      <c r="I27" s="306">
        <v>75.7</v>
      </c>
      <c r="J27" s="306">
        <v>78.900000000000006</v>
      </c>
      <c r="K27" s="306">
        <v>81.8</v>
      </c>
      <c r="L27" s="306">
        <v>83.4</v>
      </c>
      <c r="M27" s="306">
        <v>84.3</v>
      </c>
      <c r="O27" s="69"/>
    </row>
    <row r="28" spans="1:15" ht="20.100000000000001" customHeight="1">
      <c r="A28" s="63"/>
      <c r="B28" s="63"/>
      <c r="C28" s="63"/>
      <c r="D28" s="107" t="s">
        <v>122</v>
      </c>
      <c r="E28" s="308">
        <v>64.400000000000006</v>
      </c>
      <c r="F28" s="308">
        <v>67.2</v>
      </c>
      <c r="G28" s="308">
        <v>70.099999999999994</v>
      </c>
      <c r="H28" s="308">
        <v>72.900000000000006</v>
      </c>
      <c r="I28" s="308">
        <v>75.900000000000006</v>
      </c>
      <c r="J28" s="308">
        <v>78.8</v>
      </c>
      <c r="K28" s="306">
        <v>82.3</v>
      </c>
      <c r="L28" s="306">
        <v>83.8</v>
      </c>
      <c r="M28" s="306">
        <v>84.9</v>
      </c>
    </row>
    <row r="29" spans="1:15" ht="20.100000000000001" customHeight="1">
      <c r="A29" s="63"/>
      <c r="B29" s="63"/>
      <c r="C29" s="63"/>
      <c r="D29" s="107" t="s">
        <v>123</v>
      </c>
      <c r="E29" s="308">
        <v>64.599999999999994</v>
      </c>
      <c r="F29" s="308">
        <v>67.2</v>
      </c>
      <c r="G29" s="308">
        <v>69.900000000000006</v>
      </c>
      <c r="H29" s="308">
        <v>72.5</v>
      </c>
      <c r="I29" s="308">
        <v>75.8</v>
      </c>
      <c r="J29" s="308">
        <v>79.2</v>
      </c>
      <c r="K29" s="306">
        <v>82</v>
      </c>
      <c r="L29" s="306">
        <v>83.7</v>
      </c>
      <c r="M29" s="306">
        <v>84.9</v>
      </c>
    </row>
    <row r="30" spans="1:15" ht="20.100000000000001" customHeight="1">
      <c r="A30" s="63"/>
      <c r="B30" s="63"/>
      <c r="C30" s="63"/>
      <c r="D30" s="107" t="s">
        <v>124</v>
      </c>
      <c r="E30" s="306">
        <v>64.7</v>
      </c>
      <c r="F30" s="306">
        <v>67.3</v>
      </c>
      <c r="G30" s="306">
        <v>69.900000000000006</v>
      </c>
      <c r="H30" s="306">
        <v>72.5</v>
      </c>
      <c r="I30" s="306">
        <v>75.599999999999994</v>
      </c>
      <c r="J30" s="306">
        <v>79.2</v>
      </c>
      <c r="K30" s="306">
        <v>82.2</v>
      </c>
      <c r="L30" s="306">
        <v>83.4</v>
      </c>
      <c r="M30" s="306">
        <v>84.5</v>
      </c>
    </row>
    <row r="31" spans="1:15" ht="20.100000000000001" customHeight="1">
      <c r="A31" s="63"/>
      <c r="B31" s="63"/>
      <c r="C31" s="63"/>
      <c r="D31" s="107" t="s">
        <v>125</v>
      </c>
      <c r="E31" s="308">
        <v>64.5</v>
      </c>
      <c r="F31" s="308">
        <v>67.3</v>
      </c>
      <c r="G31" s="308">
        <v>70</v>
      </c>
      <c r="H31" s="308">
        <v>72.7</v>
      </c>
      <c r="I31" s="308">
        <v>75.5</v>
      </c>
      <c r="J31" s="308">
        <v>78.599999999999994</v>
      </c>
      <c r="K31" s="306">
        <v>81.900000000000006</v>
      </c>
      <c r="L31" s="306">
        <v>83.7</v>
      </c>
      <c r="M31" s="306">
        <v>84.4</v>
      </c>
    </row>
    <row r="32" spans="1:15" ht="20.100000000000001" customHeight="1">
      <c r="A32" s="63"/>
      <c r="B32" s="63"/>
      <c r="C32" s="63"/>
      <c r="D32" s="107"/>
      <c r="E32" s="49"/>
      <c r="F32" s="49"/>
      <c r="G32" s="49"/>
      <c r="H32" s="49"/>
      <c r="I32" s="49"/>
      <c r="J32" s="49"/>
      <c r="K32" s="306"/>
      <c r="L32" s="306"/>
      <c r="M32" s="306"/>
    </row>
    <row r="33" spans="1:13" ht="20.100000000000001" customHeight="1">
      <c r="A33" s="63"/>
      <c r="B33" s="63" t="s">
        <v>116</v>
      </c>
      <c r="C33" s="63" t="s">
        <v>108</v>
      </c>
      <c r="D33" s="107" t="s">
        <v>117</v>
      </c>
      <c r="E33" s="308">
        <v>64.400000000000006</v>
      </c>
      <c r="F33" s="309">
        <v>67</v>
      </c>
      <c r="G33" s="308">
        <v>69.8</v>
      </c>
      <c r="H33" s="308">
        <v>72.599999999999994</v>
      </c>
      <c r="I33" s="308">
        <v>75.7</v>
      </c>
      <c r="J33" s="308">
        <v>79.2</v>
      </c>
      <c r="K33" s="306">
        <v>81.900000000000006</v>
      </c>
      <c r="L33" s="306">
        <v>83.8</v>
      </c>
      <c r="M33" s="306">
        <v>84.7</v>
      </c>
    </row>
    <row r="34" spans="1:13" ht="20.100000000000001" customHeight="1" thickBot="1">
      <c r="A34" s="105"/>
      <c r="B34" s="105" t="s">
        <v>118</v>
      </c>
      <c r="C34" s="105" t="s">
        <v>108</v>
      </c>
      <c r="D34" s="109" t="s">
        <v>117</v>
      </c>
      <c r="E34" s="310">
        <v>64.400000000000006</v>
      </c>
      <c r="F34" s="311">
        <v>67.2</v>
      </c>
      <c r="G34" s="311">
        <v>69.900000000000006</v>
      </c>
      <c r="H34" s="311">
        <v>72.599999999999994</v>
      </c>
      <c r="I34" s="311">
        <v>75.8</v>
      </c>
      <c r="J34" s="311">
        <v>79.3</v>
      </c>
      <c r="K34" s="311">
        <v>82.1</v>
      </c>
      <c r="L34" s="311">
        <v>83.8</v>
      </c>
      <c r="M34" s="311">
        <v>84.9</v>
      </c>
    </row>
    <row r="35" spans="1:13">
      <c r="A35" s="427" t="s">
        <v>633</v>
      </c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</row>
    <row r="36" spans="1:13">
      <c r="A36" s="41"/>
      <c r="B36" s="41"/>
      <c r="C36" s="41"/>
      <c r="D36" s="41"/>
      <c r="E36" s="41"/>
      <c r="F36" s="41"/>
      <c r="G36" s="41"/>
      <c r="H36" s="69"/>
    </row>
  </sheetData>
  <mergeCells count="6">
    <mergeCell ref="A35:M35"/>
    <mergeCell ref="A1:M2"/>
    <mergeCell ref="A3:C3"/>
    <mergeCell ref="A4:D5"/>
    <mergeCell ref="E4:J4"/>
    <mergeCell ref="K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D6:D11 D13:D14 D16:D21 D23:D24 D26:D3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workbookViewId="0">
      <selection activeCell="C10" sqref="C10"/>
    </sheetView>
  </sheetViews>
  <sheetFormatPr defaultRowHeight="13.5"/>
  <cols>
    <col min="1" max="1" width="4.625" style="1" customWidth="1"/>
    <col min="2" max="2" width="4.5" style="1" customWidth="1"/>
    <col min="3" max="5" width="6.625" style="1" customWidth="1"/>
    <col min="6" max="7" width="6.875" style="1" customWidth="1"/>
    <col min="8" max="8" width="6.375" style="1" customWidth="1"/>
    <col min="9" max="13" width="6.875" style="1" customWidth="1"/>
    <col min="14" max="16384" width="9" style="1"/>
  </cols>
  <sheetData>
    <row r="1" spans="1:14" ht="15" customHeight="1">
      <c r="A1" s="345" t="s">
        <v>547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4" ht="1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4" ht="14.25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342" t="s">
        <v>14</v>
      </c>
      <c r="L3" s="342"/>
      <c r="M3" s="342"/>
    </row>
    <row r="4" spans="1:14" ht="15.75" customHeight="1">
      <c r="A4" s="352" t="s">
        <v>2</v>
      </c>
      <c r="B4" s="374"/>
      <c r="C4" s="343" t="s">
        <v>548</v>
      </c>
      <c r="D4" s="343"/>
      <c r="E4" s="343"/>
      <c r="F4" s="384" t="s">
        <v>549</v>
      </c>
      <c r="G4" s="343"/>
      <c r="H4" s="344"/>
      <c r="I4" s="343" t="s">
        <v>550</v>
      </c>
      <c r="J4" s="343"/>
      <c r="K4" s="344"/>
      <c r="L4" s="343" t="s">
        <v>551</v>
      </c>
      <c r="M4" s="343"/>
    </row>
    <row r="5" spans="1:14" ht="15.75" customHeight="1">
      <c r="A5" s="375"/>
      <c r="B5" s="376"/>
      <c r="C5" s="304" t="s">
        <v>530</v>
      </c>
      <c r="D5" s="53" t="s">
        <v>552</v>
      </c>
      <c r="E5" s="54" t="s">
        <v>553</v>
      </c>
      <c r="F5" s="52" t="s">
        <v>26</v>
      </c>
      <c r="G5" s="53" t="s">
        <v>530</v>
      </c>
      <c r="H5" s="55" t="s">
        <v>552</v>
      </c>
      <c r="I5" s="54" t="s">
        <v>26</v>
      </c>
      <c r="J5" s="53" t="s">
        <v>24</v>
      </c>
      <c r="K5" s="55" t="s">
        <v>25</v>
      </c>
      <c r="L5" s="54" t="s">
        <v>530</v>
      </c>
      <c r="M5" s="100" t="s">
        <v>552</v>
      </c>
      <c r="N5" s="3"/>
    </row>
    <row r="6" spans="1:14" ht="19.5" customHeight="1">
      <c r="A6" s="128" t="s">
        <v>108</v>
      </c>
      <c r="B6" s="283" t="s">
        <v>609</v>
      </c>
      <c r="C6" s="71">
        <v>5</v>
      </c>
      <c r="D6" s="71">
        <v>1</v>
      </c>
      <c r="E6" s="71" t="s">
        <v>605</v>
      </c>
      <c r="F6" s="71">
        <v>321</v>
      </c>
      <c r="G6" s="71">
        <v>268</v>
      </c>
      <c r="H6" s="71">
        <v>53</v>
      </c>
      <c r="I6" s="71">
        <v>4876</v>
      </c>
      <c r="J6" s="71">
        <v>2371</v>
      </c>
      <c r="K6" s="71">
        <v>2505</v>
      </c>
      <c r="L6" s="71">
        <v>4245</v>
      </c>
      <c r="M6" s="71">
        <v>631</v>
      </c>
    </row>
    <row r="7" spans="1:14" ht="19.5" customHeight="1">
      <c r="A7" s="104"/>
      <c r="B7" s="284" t="s">
        <v>610</v>
      </c>
      <c r="C7" s="73">
        <v>5</v>
      </c>
      <c r="D7" s="73">
        <v>1</v>
      </c>
      <c r="E7" s="73" t="s">
        <v>605</v>
      </c>
      <c r="F7" s="73">
        <v>311</v>
      </c>
      <c r="G7" s="73">
        <f>189+70</f>
        <v>259</v>
      </c>
      <c r="H7" s="73">
        <f>37+15</f>
        <v>52</v>
      </c>
      <c r="I7" s="73">
        <v>4784</v>
      </c>
      <c r="J7" s="73">
        <v>2311</v>
      </c>
      <c r="K7" s="73">
        <v>2473</v>
      </c>
      <c r="L7" s="73">
        <v>4125</v>
      </c>
      <c r="M7" s="73">
        <v>659</v>
      </c>
    </row>
    <row r="8" spans="1:14" ht="19.5" customHeight="1" thickBot="1">
      <c r="A8" s="106"/>
      <c r="B8" s="285" t="s">
        <v>611</v>
      </c>
      <c r="C8" s="156">
        <v>5</v>
      </c>
      <c r="D8" s="156">
        <v>1</v>
      </c>
      <c r="E8" s="156" t="s">
        <v>605</v>
      </c>
      <c r="F8" s="156">
        <v>308</v>
      </c>
      <c r="G8" s="156">
        <f>185+68</f>
        <v>253</v>
      </c>
      <c r="H8" s="156">
        <f>39+16</f>
        <v>55</v>
      </c>
      <c r="I8" s="156">
        <v>4781</v>
      </c>
      <c r="J8" s="156">
        <v>2322</v>
      </c>
      <c r="K8" s="156">
        <v>2459</v>
      </c>
      <c r="L8" s="156">
        <v>4161</v>
      </c>
      <c r="M8" s="156">
        <v>620</v>
      </c>
    </row>
    <row r="9" spans="1:14" ht="15.75" customHeight="1">
      <c r="A9" s="157" t="s">
        <v>624</v>
      </c>
      <c r="B9" s="30"/>
      <c r="C9" s="30"/>
      <c r="D9" s="30"/>
      <c r="E9" s="30"/>
      <c r="F9" s="30"/>
      <c r="G9" s="30"/>
      <c r="H9" s="30"/>
      <c r="I9" s="30"/>
      <c r="J9" s="18"/>
      <c r="K9" s="18"/>
      <c r="L9" s="18"/>
      <c r="M9" s="18"/>
    </row>
    <row r="10" spans="1:14">
      <c r="A10" s="8" t="s">
        <v>626</v>
      </c>
    </row>
  </sheetData>
  <mergeCells count="7">
    <mergeCell ref="A1:M2"/>
    <mergeCell ref="K3:M3"/>
    <mergeCell ref="A4:B5"/>
    <mergeCell ref="C4:E4"/>
    <mergeCell ref="F4:H4"/>
    <mergeCell ref="I4:K4"/>
    <mergeCell ref="L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B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selection activeCell="C11" sqref="C11"/>
    </sheetView>
  </sheetViews>
  <sheetFormatPr defaultRowHeight="13.5"/>
  <cols>
    <col min="1" max="1" width="4.75" style="1" customWidth="1"/>
    <col min="2" max="2" width="12.25" style="1" customWidth="1"/>
    <col min="3" max="9" width="9.375" style="1" customWidth="1"/>
    <col min="10" max="16384" width="9" style="1"/>
  </cols>
  <sheetData>
    <row r="1" spans="1:15" ht="15" customHeight="1">
      <c r="A1" s="345" t="s">
        <v>554</v>
      </c>
      <c r="B1" s="345"/>
      <c r="C1" s="345"/>
      <c r="D1" s="345"/>
      <c r="E1" s="345"/>
      <c r="F1" s="345"/>
      <c r="G1" s="345"/>
      <c r="H1" s="345"/>
      <c r="I1" s="345"/>
    </row>
    <row r="2" spans="1:15" ht="15" customHeight="1">
      <c r="A2" s="345"/>
      <c r="B2" s="345"/>
      <c r="C2" s="345"/>
      <c r="D2" s="345"/>
      <c r="E2" s="345"/>
      <c r="F2" s="345"/>
      <c r="G2" s="345"/>
      <c r="H2" s="345"/>
      <c r="I2" s="345"/>
    </row>
    <row r="3" spans="1:15" ht="14.25" thickBot="1">
      <c r="A3" s="8"/>
      <c r="B3" s="8"/>
      <c r="C3" s="8"/>
      <c r="D3" s="8"/>
      <c r="E3" s="8"/>
      <c r="F3" s="8"/>
      <c r="G3" s="342" t="s">
        <v>46</v>
      </c>
      <c r="H3" s="342"/>
      <c r="I3" s="342"/>
    </row>
    <row r="4" spans="1:15" ht="15.75" customHeight="1">
      <c r="A4" s="352" t="s">
        <v>76</v>
      </c>
      <c r="B4" s="352"/>
      <c r="C4" s="384" t="s">
        <v>555</v>
      </c>
      <c r="D4" s="343"/>
      <c r="E4" s="343"/>
      <c r="F4" s="343"/>
      <c r="G4" s="343"/>
      <c r="H4" s="379" t="s">
        <v>16</v>
      </c>
      <c r="I4" s="352" t="s">
        <v>17</v>
      </c>
    </row>
    <row r="5" spans="1:15" ht="15.75" customHeight="1">
      <c r="A5" s="375"/>
      <c r="B5" s="375"/>
      <c r="C5" s="53" t="s">
        <v>309</v>
      </c>
      <c r="D5" s="53" t="s">
        <v>79</v>
      </c>
      <c r="E5" s="54" t="s">
        <v>80</v>
      </c>
      <c r="F5" s="53" t="s">
        <v>81</v>
      </c>
      <c r="G5" s="54" t="s">
        <v>556</v>
      </c>
      <c r="H5" s="380"/>
      <c r="I5" s="375"/>
    </row>
    <row r="6" spans="1:15" ht="19.5" customHeight="1">
      <c r="A6" s="428" t="s">
        <v>557</v>
      </c>
      <c r="B6" s="429"/>
      <c r="C6" s="76">
        <f>SUM(C8:C13)</f>
        <v>4782</v>
      </c>
      <c r="D6" s="76">
        <f t="shared" ref="D6:I6" si="0">SUM(D8:D13)</f>
        <v>1694</v>
      </c>
      <c r="E6" s="76">
        <f t="shared" si="0"/>
        <v>1545</v>
      </c>
      <c r="F6" s="76">
        <f t="shared" si="0"/>
        <v>1520</v>
      </c>
      <c r="G6" s="76">
        <f t="shared" si="0"/>
        <v>23</v>
      </c>
      <c r="H6" s="76">
        <f t="shared" si="0"/>
        <v>145</v>
      </c>
      <c r="I6" s="76">
        <f t="shared" si="0"/>
        <v>312</v>
      </c>
      <c r="K6" s="31"/>
      <c r="L6" s="31"/>
      <c r="M6" s="31"/>
      <c r="N6" s="31"/>
      <c r="O6" s="5"/>
    </row>
    <row r="7" spans="1:15" ht="10.5" customHeight="1">
      <c r="A7" s="63"/>
      <c r="B7" s="108"/>
      <c r="C7" s="301"/>
      <c r="D7" s="301"/>
      <c r="E7" s="301"/>
      <c r="F7" s="301"/>
      <c r="G7" s="301"/>
      <c r="H7" s="301"/>
      <c r="I7" s="301"/>
    </row>
    <row r="8" spans="1:15" ht="19.5" customHeight="1">
      <c r="A8" s="63" t="s">
        <v>558</v>
      </c>
      <c r="B8" s="302" t="s">
        <v>559</v>
      </c>
      <c r="C8" s="76">
        <v>621</v>
      </c>
      <c r="D8" s="194">
        <v>226</v>
      </c>
      <c r="E8" s="194">
        <v>192</v>
      </c>
      <c r="F8" s="194">
        <v>180</v>
      </c>
      <c r="G8" s="194">
        <v>23</v>
      </c>
      <c r="H8" s="194">
        <v>25</v>
      </c>
      <c r="I8" s="194">
        <v>50</v>
      </c>
    </row>
    <row r="9" spans="1:15" ht="19.5" customHeight="1">
      <c r="A9" s="63"/>
      <c r="B9" s="302" t="s">
        <v>560</v>
      </c>
      <c r="C9" s="76">
        <v>653</v>
      </c>
      <c r="D9" s="76">
        <v>240</v>
      </c>
      <c r="E9" s="76">
        <v>209</v>
      </c>
      <c r="F9" s="76">
        <v>204</v>
      </c>
      <c r="G9" s="330" t="s">
        <v>649</v>
      </c>
      <c r="H9" s="76">
        <v>18</v>
      </c>
      <c r="I9" s="76">
        <v>50</v>
      </c>
    </row>
    <row r="10" spans="1:15" ht="19.5" customHeight="1">
      <c r="A10" s="63"/>
      <c r="B10" s="302" t="s">
        <v>561</v>
      </c>
      <c r="C10" s="76">
        <f>SUM(D10:F10)</f>
        <v>734</v>
      </c>
      <c r="D10" s="194">
        <v>278</v>
      </c>
      <c r="E10" s="194">
        <v>232</v>
      </c>
      <c r="F10" s="194">
        <v>224</v>
      </c>
      <c r="G10" s="336" t="s">
        <v>648</v>
      </c>
      <c r="H10" s="194">
        <v>20</v>
      </c>
      <c r="I10" s="194">
        <v>45</v>
      </c>
    </row>
    <row r="11" spans="1:15" ht="19.5" customHeight="1">
      <c r="A11" s="63"/>
      <c r="B11" s="302" t="s">
        <v>562</v>
      </c>
      <c r="C11" s="76">
        <v>706</v>
      </c>
      <c r="D11" s="194">
        <v>239</v>
      </c>
      <c r="E11" s="194">
        <v>235</v>
      </c>
      <c r="F11" s="194">
        <v>232</v>
      </c>
      <c r="G11" s="336" t="s">
        <v>648</v>
      </c>
      <c r="H11" s="194">
        <v>18</v>
      </c>
      <c r="I11" s="194">
        <v>49</v>
      </c>
    </row>
    <row r="12" spans="1:15" ht="19.5" customHeight="1">
      <c r="A12" s="63" t="s">
        <v>563</v>
      </c>
      <c r="B12" s="302" t="s">
        <v>564</v>
      </c>
      <c r="C12" s="76">
        <v>1276</v>
      </c>
      <c r="D12" s="194">
        <v>452</v>
      </c>
      <c r="E12" s="194">
        <v>422</v>
      </c>
      <c r="F12" s="194">
        <v>402</v>
      </c>
      <c r="G12" s="336" t="s">
        <v>648</v>
      </c>
      <c r="H12" s="194">
        <v>38</v>
      </c>
      <c r="I12" s="194">
        <v>76</v>
      </c>
    </row>
    <row r="13" spans="1:15" ht="19.5" customHeight="1" thickBot="1">
      <c r="A13" s="178"/>
      <c r="B13" s="303" t="s">
        <v>565</v>
      </c>
      <c r="C13" s="79">
        <v>792</v>
      </c>
      <c r="D13" s="197">
        <v>259</v>
      </c>
      <c r="E13" s="197">
        <v>255</v>
      </c>
      <c r="F13" s="197">
        <v>278</v>
      </c>
      <c r="G13" s="337" t="s">
        <v>648</v>
      </c>
      <c r="H13" s="197">
        <v>26</v>
      </c>
      <c r="I13" s="197">
        <v>42</v>
      </c>
    </row>
    <row r="14" spans="1:15" ht="16.5" customHeight="1">
      <c r="A14" s="430" t="s">
        <v>634</v>
      </c>
      <c r="B14" s="430"/>
      <c r="C14" s="430"/>
      <c r="D14" s="430"/>
      <c r="E14" s="430"/>
      <c r="F14" s="34"/>
      <c r="G14" s="34"/>
      <c r="H14" s="18"/>
      <c r="I14" s="18"/>
    </row>
    <row r="15" spans="1:15">
      <c r="A15" s="8" t="s">
        <v>627</v>
      </c>
    </row>
    <row r="16" spans="1:15">
      <c r="C16" s="17"/>
      <c r="D16" s="33"/>
      <c r="E16" s="33"/>
      <c r="F16" s="33"/>
      <c r="G16" s="33"/>
      <c r="H16" s="33"/>
      <c r="I16" s="33"/>
      <c r="J16" s="3"/>
    </row>
    <row r="17" spans="3:10">
      <c r="C17" s="17"/>
      <c r="D17" s="17"/>
      <c r="E17" s="17"/>
      <c r="F17" s="17"/>
      <c r="G17" s="33"/>
      <c r="H17" s="17"/>
      <c r="I17" s="17"/>
      <c r="J17" s="3"/>
    </row>
    <row r="18" spans="3:10">
      <c r="C18" s="17"/>
      <c r="D18" s="33"/>
      <c r="E18" s="33"/>
      <c r="F18" s="33"/>
      <c r="G18" s="33"/>
      <c r="H18" s="33"/>
      <c r="I18" s="33"/>
      <c r="J18" s="3"/>
    </row>
    <row r="19" spans="3:10">
      <c r="C19" s="17"/>
      <c r="D19" s="33"/>
      <c r="E19" s="33"/>
      <c r="F19" s="33"/>
      <c r="G19" s="33"/>
      <c r="H19" s="33"/>
      <c r="I19" s="33"/>
      <c r="J19" s="3"/>
    </row>
    <row r="20" spans="3:10">
      <c r="C20" s="17"/>
      <c r="D20" s="33"/>
      <c r="E20" s="33"/>
      <c r="F20" s="33"/>
      <c r="G20" s="33"/>
      <c r="H20" s="33"/>
      <c r="I20" s="33"/>
      <c r="J20" s="3"/>
    </row>
    <row r="21" spans="3:10">
      <c r="C21" s="17"/>
      <c r="D21" s="33"/>
      <c r="E21" s="33"/>
      <c r="F21" s="33"/>
      <c r="G21" s="33"/>
      <c r="H21" s="33"/>
      <c r="I21" s="33"/>
      <c r="J21" s="3"/>
    </row>
    <row r="22" spans="3:10">
      <c r="C22" s="35"/>
      <c r="D22" s="35"/>
      <c r="E22" s="35"/>
      <c r="F22" s="36"/>
      <c r="G22" s="35"/>
      <c r="H22" s="35"/>
      <c r="I22" s="35"/>
      <c r="J22" s="3"/>
    </row>
    <row r="23" spans="3:10">
      <c r="C23" s="3"/>
      <c r="D23" s="3"/>
      <c r="E23" s="3"/>
      <c r="F23" s="36"/>
      <c r="G23" s="3"/>
      <c r="H23" s="3"/>
      <c r="I23" s="3"/>
      <c r="J23" s="3"/>
    </row>
  </sheetData>
  <mergeCells count="8">
    <mergeCell ref="A6:B6"/>
    <mergeCell ref="A14:E14"/>
    <mergeCell ref="A1:I2"/>
    <mergeCell ref="G3:I3"/>
    <mergeCell ref="A4:B5"/>
    <mergeCell ref="C4:G4"/>
    <mergeCell ref="H4:H5"/>
    <mergeCell ref="I4:I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workbookViewId="0">
      <selection activeCell="D13" sqref="D13"/>
    </sheetView>
  </sheetViews>
  <sheetFormatPr defaultRowHeight="13.5"/>
  <cols>
    <col min="1" max="1" width="4.625" style="1" customWidth="1"/>
    <col min="2" max="2" width="4.5" style="1" customWidth="1"/>
    <col min="3" max="13" width="6.75" style="1" customWidth="1"/>
    <col min="14" max="16384" width="9" style="1"/>
  </cols>
  <sheetData>
    <row r="1" spans="1:16" ht="15" customHeight="1">
      <c r="A1" s="345" t="s">
        <v>566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6" ht="1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6" ht="14.25" thickBot="1">
      <c r="A3" s="8"/>
      <c r="B3" s="8"/>
      <c r="C3" s="8"/>
      <c r="D3" s="8"/>
      <c r="E3" s="8"/>
      <c r="F3" s="8"/>
      <c r="G3" s="8"/>
      <c r="H3" s="8"/>
      <c r="I3" s="8"/>
      <c r="J3" s="8"/>
      <c r="K3" s="342" t="s">
        <v>14</v>
      </c>
      <c r="L3" s="342"/>
      <c r="M3" s="342"/>
    </row>
    <row r="4" spans="1:16" ht="15.75" customHeight="1">
      <c r="A4" s="352" t="s">
        <v>2</v>
      </c>
      <c r="B4" s="374"/>
      <c r="C4" s="343" t="s">
        <v>567</v>
      </c>
      <c r="D4" s="343"/>
      <c r="E4" s="344"/>
      <c r="F4" s="343" t="s">
        <v>568</v>
      </c>
      <c r="G4" s="343"/>
      <c r="H4" s="343"/>
      <c r="I4" s="343"/>
      <c r="J4" s="343"/>
      <c r="K4" s="343"/>
      <c r="L4" s="343"/>
      <c r="M4" s="343"/>
      <c r="N4" s="3"/>
      <c r="O4" s="3"/>
      <c r="P4" s="3"/>
    </row>
    <row r="5" spans="1:16" ht="15.75" customHeight="1">
      <c r="A5" s="413"/>
      <c r="B5" s="414"/>
      <c r="C5" s="429" t="s">
        <v>569</v>
      </c>
      <c r="D5" s="388" t="s">
        <v>570</v>
      </c>
      <c r="E5" s="388" t="s">
        <v>571</v>
      </c>
      <c r="F5" s="375" t="s">
        <v>572</v>
      </c>
      <c r="G5" s="376"/>
      <c r="H5" s="378" t="s">
        <v>573</v>
      </c>
      <c r="I5" s="376"/>
      <c r="J5" s="378" t="s">
        <v>574</v>
      </c>
      <c r="K5" s="376"/>
      <c r="L5" s="378" t="s">
        <v>575</v>
      </c>
      <c r="M5" s="375"/>
      <c r="N5" s="3"/>
      <c r="O5" s="3"/>
      <c r="P5" s="3"/>
    </row>
    <row r="6" spans="1:16" ht="15.75" customHeight="1">
      <c r="A6" s="375"/>
      <c r="B6" s="376"/>
      <c r="C6" s="376"/>
      <c r="D6" s="380"/>
      <c r="E6" s="380"/>
      <c r="F6" s="54" t="s">
        <v>24</v>
      </c>
      <c r="G6" s="53" t="s">
        <v>25</v>
      </c>
      <c r="H6" s="100" t="s">
        <v>24</v>
      </c>
      <c r="I6" s="53" t="s">
        <v>25</v>
      </c>
      <c r="J6" s="54" t="s">
        <v>24</v>
      </c>
      <c r="K6" s="53" t="s">
        <v>25</v>
      </c>
      <c r="L6" s="53" t="s">
        <v>24</v>
      </c>
      <c r="M6" s="54" t="s">
        <v>25</v>
      </c>
    </row>
    <row r="7" spans="1:16" ht="19.5" customHeight="1">
      <c r="A7" s="132" t="s">
        <v>576</v>
      </c>
      <c r="B7" s="284" t="s">
        <v>609</v>
      </c>
      <c r="C7" s="296">
        <v>101</v>
      </c>
      <c r="D7" s="296">
        <v>94</v>
      </c>
      <c r="E7" s="296">
        <v>7</v>
      </c>
      <c r="F7" s="296">
        <v>112</v>
      </c>
      <c r="G7" s="296">
        <v>58</v>
      </c>
      <c r="H7" s="296">
        <v>35</v>
      </c>
      <c r="I7" s="296">
        <v>14</v>
      </c>
      <c r="J7" s="296">
        <v>20</v>
      </c>
      <c r="K7" s="296">
        <v>9</v>
      </c>
      <c r="L7" s="296">
        <v>57</v>
      </c>
      <c r="M7" s="296">
        <v>35</v>
      </c>
      <c r="N7" s="3"/>
    </row>
    <row r="8" spans="1:16" ht="19.5" customHeight="1">
      <c r="A8" s="104"/>
      <c r="B8" s="284" t="s">
        <v>610</v>
      </c>
      <c r="C8" s="297">
        <v>104</v>
      </c>
      <c r="D8" s="297">
        <v>98</v>
      </c>
      <c r="E8" s="297">
        <v>6</v>
      </c>
      <c r="F8" s="297">
        <v>112</v>
      </c>
      <c r="G8" s="297">
        <v>65</v>
      </c>
      <c r="H8" s="297">
        <v>32</v>
      </c>
      <c r="I8" s="297">
        <v>12</v>
      </c>
      <c r="J8" s="297">
        <v>22</v>
      </c>
      <c r="K8" s="297">
        <v>12</v>
      </c>
      <c r="L8" s="297">
        <v>58</v>
      </c>
      <c r="M8" s="297">
        <v>41</v>
      </c>
    </row>
    <row r="9" spans="1:16" ht="19.5" customHeight="1" thickBot="1">
      <c r="A9" s="106"/>
      <c r="B9" s="285" t="s">
        <v>611</v>
      </c>
      <c r="C9" s="300">
        <v>94</v>
      </c>
      <c r="D9" s="300">
        <v>88</v>
      </c>
      <c r="E9" s="300">
        <v>6</v>
      </c>
      <c r="F9" s="300">
        <v>115</v>
      </c>
      <c r="G9" s="300">
        <v>61</v>
      </c>
      <c r="H9" s="300">
        <v>37</v>
      </c>
      <c r="I9" s="300">
        <v>12</v>
      </c>
      <c r="J9" s="300">
        <v>19</v>
      </c>
      <c r="K9" s="300">
        <v>15</v>
      </c>
      <c r="L9" s="300">
        <v>59</v>
      </c>
      <c r="M9" s="300">
        <v>34</v>
      </c>
    </row>
    <row r="10" spans="1:16" ht="15" customHeight="1">
      <c r="A10" s="431" t="s">
        <v>577</v>
      </c>
      <c r="B10" s="431"/>
      <c r="C10" s="431"/>
      <c r="D10" s="431"/>
      <c r="E10" s="38"/>
      <c r="F10" s="38"/>
      <c r="G10" s="38"/>
      <c r="H10" s="38"/>
      <c r="I10" s="38"/>
      <c r="J10" s="38"/>
      <c r="K10" s="38"/>
      <c r="L10" s="38"/>
      <c r="M10" s="18"/>
    </row>
    <row r="11" spans="1:16" ht="15" customHeight="1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18"/>
    </row>
  </sheetData>
  <mergeCells count="14">
    <mergeCell ref="J5:K5"/>
    <mergeCell ref="L5:M5"/>
    <mergeCell ref="A10:D10"/>
    <mergeCell ref="A11:L11"/>
    <mergeCell ref="A1:M2"/>
    <mergeCell ref="K3:M3"/>
    <mergeCell ref="A4:B6"/>
    <mergeCell ref="C4:E4"/>
    <mergeCell ref="F4:M4"/>
    <mergeCell ref="C5:C6"/>
    <mergeCell ref="D5:D6"/>
    <mergeCell ref="E5:E6"/>
    <mergeCell ref="F5:G5"/>
    <mergeCell ref="H5:I5"/>
  </mergeCells>
  <phoneticPr fontId="2"/>
  <pageMargins left="0.7" right="0.7" top="0.75" bottom="0.75" header="0.3" footer="0.3"/>
  <ignoredErrors>
    <ignoredError sqref="B7:B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>
      <selection activeCell="E11" sqref="E11"/>
    </sheetView>
  </sheetViews>
  <sheetFormatPr defaultRowHeight="13.5"/>
  <cols>
    <col min="1" max="1" width="4.625" style="8" customWidth="1"/>
    <col min="2" max="2" width="3.875" style="8" customWidth="1"/>
    <col min="3" max="12" width="7.5" style="8" customWidth="1"/>
    <col min="13" max="16384" width="9" style="8"/>
  </cols>
  <sheetData>
    <row r="1" spans="1:12" ht="15" customHeight="1">
      <c r="A1" s="345" t="s">
        <v>578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1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2" ht="14.25" thickBot="1">
      <c r="J3" s="433" t="s">
        <v>14</v>
      </c>
      <c r="K3" s="433"/>
      <c r="L3" s="433"/>
    </row>
    <row r="4" spans="1:12" ht="15.75" customHeight="1">
      <c r="A4" s="434" t="s">
        <v>579</v>
      </c>
      <c r="B4" s="435"/>
      <c r="C4" s="436" t="s">
        <v>580</v>
      </c>
      <c r="D4" s="384" t="s">
        <v>581</v>
      </c>
      <c r="E4" s="344"/>
      <c r="F4" s="436" t="s">
        <v>582</v>
      </c>
      <c r="G4" s="384" t="s">
        <v>583</v>
      </c>
      <c r="H4" s="343"/>
      <c r="I4" s="344"/>
      <c r="J4" s="343" t="s">
        <v>584</v>
      </c>
      <c r="K4" s="343"/>
      <c r="L4" s="343"/>
    </row>
    <row r="5" spans="1:12" ht="15.75" customHeight="1">
      <c r="A5" s="424"/>
      <c r="B5" s="422"/>
      <c r="C5" s="420"/>
      <c r="D5" s="53" t="s">
        <v>24</v>
      </c>
      <c r="E5" s="294" t="s">
        <v>25</v>
      </c>
      <c r="F5" s="420"/>
      <c r="G5" s="52" t="s">
        <v>26</v>
      </c>
      <c r="H5" s="53" t="s">
        <v>24</v>
      </c>
      <c r="I5" s="55" t="s">
        <v>25</v>
      </c>
      <c r="J5" s="54" t="s">
        <v>26</v>
      </c>
      <c r="K5" s="53" t="s">
        <v>24</v>
      </c>
      <c r="L5" s="54" t="s">
        <v>25</v>
      </c>
    </row>
    <row r="6" spans="1:12" ht="18" customHeight="1">
      <c r="A6" s="128" t="s">
        <v>585</v>
      </c>
      <c r="B6" s="117" t="s">
        <v>609</v>
      </c>
      <c r="C6" s="295">
        <v>88</v>
      </c>
      <c r="D6" s="296">
        <v>20</v>
      </c>
      <c r="E6" s="296">
        <v>68</v>
      </c>
      <c r="F6" s="296">
        <v>54</v>
      </c>
      <c r="G6" s="296">
        <v>4</v>
      </c>
      <c r="H6" s="296">
        <v>0</v>
      </c>
      <c r="I6" s="296">
        <v>4</v>
      </c>
      <c r="J6" s="296">
        <v>50</v>
      </c>
      <c r="K6" s="296">
        <v>32</v>
      </c>
      <c r="L6" s="296">
        <v>18</v>
      </c>
    </row>
    <row r="7" spans="1:12" ht="18" customHeight="1">
      <c r="A7" s="104"/>
      <c r="B7" s="117" t="s">
        <v>610</v>
      </c>
      <c r="C7" s="295">
        <v>89</v>
      </c>
      <c r="D7" s="297">
        <v>17</v>
      </c>
      <c r="E7" s="298">
        <v>72</v>
      </c>
      <c r="F7" s="298">
        <v>55</v>
      </c>
      <c r="G7" s="298">
        <v>6</v>
      </c>
      <c r="H7" s="297">
        <v>0</v>
      </c>
      <c r="I7" s="298">
        <v>6</v>
      </c>
      <c r="J7" s="298">
        <v>49</v>
      </c>
      <c r="K7" s="298">
        <v>31</v>
      </c>
      <c r="L7" s="298">
        <v>18</v>
      </c>
    </row>
    <row r="8" spans="1:12" ht="18" customHeight="1" thickBot="1">
      <c r="A8" s="106"/>
      <c r="B8" s="119" t="s">
        <v>611</v>
      </c>
      <c r="C8" s="299">
        <v>87</v>
      </c>
      <c r="D8" s="300">
        <v>24</v>
      </c>
      <c r="E8" s="300">
        <v>63</v>
      </c>
      <c r="F8" s="300">
        <v>56</v>
      </c>
      <c r="G8" s="300">
        <v>6</v>
      </c>
      <c r="H8" s="300">
        <v>0</v>
      </c>
      <c r="I8" s="300">
        <v>6</v>
      </c>
      <c r="J8" s="300">
        <v>50</v>
      </c>
      <c r="K8" s="300">
        <v>30</v>
      </c>
      <c r="L8" s="300">
        <v>20</v>
      </c>
    </row>
    <row r="9" spans="1:12" ht="15.75" customHeight="1">
      <c r="A9" s="49" t="s">
        <v>586</v>
      </c>
      <c r="B9" s="39"/>
      <c r="C9" s="40"/>
    </row>
    <row r="12" spans="1:12">
      <c r="A12" s="372"/>
      <c r="B12" s="372"/>
      <c r="C12" s="372"/>
    </row>
    <row r="14" spans="1:12">
      <c r="J14" s="42"/>
    </row>
  </sheetData>
  <mergeCells count="9">
    <mergeCell ref="A12:C12"/>
    <mergeCell ref="A1:L2"/>
    <mergeCell ref="J3:L3"/>
    <mergeCell ref="A4:B5"/>
    <mergeCell ref="C4:C5"/>
    <mergeCell ref="D4:E4"/>
    <mergeCell ref="F4:F5"/>
    <mergeCell ref="G4:I4"/>
    <mergeCell ref="J4:L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B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>
      <selection activeCell="D11" sqref="D11"/>
    </sheetView>
  </sheetViews>
  <sheetFormatPr defaultRowHeight="13.5"/>
  <cols>
    <col min="1" max="1" width="5" style="1" customWidth="1"/>
    <col min="2" max="2" width="4.625" style="1" customWidth="1"/>
    <col min="3" max="12" width="7.375" style="1" customWidth="1"/>
    <col min="13" max="16384" width="9" style="1"/>
  </cols>
  <sheetData>
    <row r="1" spans="1:13" ht="15" customHeight="1">
      <c r="A1" s="345" t="s">
        <v>587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3" ht="1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3" ht="14.25" thickBot="1">
      <c r="A3" s="8"/>
      <c r="B3" s="8"/>
      <c r="C3" s="8"/>
      <c r="D3" s="8"/>
      <c r="E3" s="8"/>
      <c r="F3" s="8"/>
      <c r="G3" s="8"/>
      <c r="H3" s="8"/>
      <c r="I3" s="8"/>
      <c r="J3" s="433" t="s">
        <v>14</v>
      </c>
      <c r="K3" s="433"/>
      <c r="L3" s="433"/>
    </row>
    <row r="4" spans="1:13" ht="15" customHeight="1">
      <c r="A4" s="438" t="s">
        <v>588</v>
      </c>
      <c r="B4" s="439"/>
      <c r="C4" s="444" t="s">
        <v>589</v>
      </c>
      <c r="D4" s="445"/>
      <c r="E4" s="445"/>
      <c r="F4" s="445"/>
      <c r="G4" s="445"/>
      <c r="H4" s="446"/>
      <c r="I4" s="447" t="s">
        <v>590</v>
      </c>
      <c r="J4" s="448"/>
      <c r="K4" s="449"/>
      <c r="L4" s="447" t="s">
        <v>591</v>
      </c>
    </row>
    <row r="5" spans="1:13" ht="15" customHeight="1">
      <c r="A5" s="440"/>
      <c r="B5" s="441"/>
      <c r="C5" s="455" t="s">
        <v>592</v>
      </c>
      <c r="D5" s="456"/>
      <c r="E5" s="457"/>
      <c r="F5" s="455" t="s">
        <v>593</v>
      </c>
      <c r="G5" s="456"/>
      <c r="H5" s="457"/>
      <c r="I5" s="450"/>
      <c r="J5" s="451"/>
      <c r="K5" s="452"/>
      <c r="L5" s="453"/>
    </row>
    <row r="6" spans="1:13" ht="15" customHeight="1">
      <c r="A6" s="442"/>
      <c r="B6" s="443"/>
      <c r="C6" s="286" t="s">
        <v>26</v>
      </c>
      <c r="D6" s="287" t="s">
        <v>24</v>
      </c>
      <c r="E6" s="288" t="s">
        <v>25</v>
      </c>
      <c r="F6" s="289" t="s">
        <v>26</v>
      </c>
      <c r="G6" s="287" t="s">
        <v>24</v>
      </c>
      <c r="H6" s="290" t="s">
        <v>25</v>
      </c>
      <c r="I6" s="289" t="s">
        <v>26</v>
      </c>
      <c r="J6" s="287" t="s">
        <v>24</v>
      </c>
      <c r="K6" s="290" t="s">
        <v>25</v>
      </c>
      <c r="L6" s="454"/>
    </row>
    <row r="7" spans="1:13" ht="18" customHeight="1">
      <c r="A7" s="282" t="s">
        <v>594</v>
      </c>
      <c r="B7" s="283" t="s">
        <v>609</v>
      </c>
      <c r="C7" s="291">
        <v>14</v>
      </c>
      <c r="D7" s="138">
        <v>9</v>
      </c>
      <c r="E7" s="138">
        <v>5</v>
      </c>
      <c r="F7" s="138">
        <v>16</v>
      </c>
      <c r="G7" s="138">
        <v>7</v>
      </c>
      <c r="H7" s="138">
        <v>9</v>
      </c>
      <c r="I7" s="138">
        <v>210</v>
      </c>
      <c r="J7" s="138" t="s">
        <v>641</v>
      </c>
      <c r="K7" s="138">
        <v>210</v>
      </c>
      <c r="L7" s="138">
        <v>112</v>
      </c>
      <c r="M7" s="3"/>
    </row>
    <row r="8" spans="1:13" ht="18" customHeight="1">
      <c r="A8" s="117"/>
      <c r="B8" s="284" t="s">
        <v>610</v>
      </c>
      <c r="C8" s="292">
        <v>15</v>
      </c>
      <c r="D8" s="76">
        <v>10</v>
      </c>
      <c r="E8" s="76">
        <v>5</v>
      </c>
      <c r="F8" s="76">
        <v>13</v>
      </c>
      <c r="G8" s="76">
        <v>7</v>
      </c>
      <c r="H8" s="76">
        <v>6</v>
      </c>
      <c r="I8" s="76">
        <v>210</v>
      </c>
      <c r="J8" s="76" t="s">
        <v>642</v>
      </c>
      <c r="K8" s="76">
        <v>210</v>
      </c>
      <c r="L8" s="76">
        <v>99</v>
      </c>
    </row>
    <row r="9" spans="1:13" ht="18" customHeight="1" thickBot="1">
      <c r="A9" s="119"/>
      <c r="B9" s="285" t="s">
        <v>611</v>
      </c>
      <c r="C9" s="293">
        <v>14</v>
      </c>
      <c r="D9" s="79">
        <v>8</v>
      </c>
      <c r="E9" s="79">
        <v>6</v>
      </c>
      <c r="F9" s="79">
        <v>14</v>
      </c>
      <c r="G9" s="79">
        <v>7</v>
      </c>
      <c r="H9" s="79">
        <v>7</v>
      </c>
      <c r="I9" s="79">
        <v>199</v>
      </c>
      <c r="J9" s="79" t="s">
        <v>642</v>
      </c>
      <c r="K9" s="79">
        <v>199</v>
      </c>
      <c r="L9" s="79">
        <v>99</v>
      </c>
    </row>
    <row r="10" spans="1:13" ht="16.5" customHeight="1">
      <c r="A10" s="437" t="s">
        <v>636</v>
      </c>
      <c r="B10" s="437"/>
      <c r="C10" s="437"/>
      <c r="D10" s="437"/>
      <c r="E10" s="437"/>
      <c r="F10" s="437"/>
      <c r="G10" s="18"/>
      <c r="H10" s="18"/>
      <c r="I10" s="18"/>
      <c r="J10" s="18"/>
      <c r="K10" s="18"/>
      <c r="L10" s="18"/>
    </row>
  </sheetData>
  <mergeCells count="9">
    <mergeCell ref="A10:F10"/>
    <mergeCell ref="A1:L2"/>
    <mergeCell ref="J3:L3"/>
    <mergeCell ref="A4:B6"/>
    <mergeCell ref="C4:H4"/>
    <mergeCell ref="I4:K5"/>
    <mergeCell ref="L4:L6"/>
    <mergeCell ref="C5:E5"/>
    <mergeCell ref="F5:H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B7:B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zoomScaleNormal="100" workbookViewId="0">
      <selection activeCell="C11" sqref="C11"/>
    </sheetView>
  </sheetViews>
  <sheetFormatPr defaultRowHeight="13.5"/>
  <cols>
    <col min="1" max="1" width="4.875" style="1" customWidth="1"/>
    <col min="2" max="2" width="3.375" style="1" customWidth="1"/>
    <col min="3" max="12" width="7.5" style="1" customWidth="1"/>
    <col min="13" max="16384" width="9" style="1"/>
  </cols>
  <sheetData>
    <row r="1" spans="1:12" ht="15" customHeight="1">
      <c r="A1" s="345" t="s">
        <v>595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1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2" ht="14.25" thickBot="1">
      <c r="A3" s="8"/>
      <c r="B3" s="8"/>
      <c r="C3" s="8"/>
      <c r="D3" s="8"/>
      <c r="E3" s="8"/>
      <c r="F3" s="8"/>
      <c r="G3" s="8"/>
      <c r="H3" s="8"/>
      <c r="I3" s="8"/>
      <c r="J3" s="342" t="s">
        <v>14</v>
      </c>
      <c r="K3" s="342"/>
      <c r="L3" s="342"/>
    </row>
    <row r="4" spans="1:12" ht="15" customHeight="1">
      <c r="A4" s="352" t="s">
        <v>2</v>
      </c>
      <c r="B4" s="374"/>
      <c r="C4" s="384" t="s">
        <v>596</v>
      </c>
      <c r="D4" s="343"/>
      <c r="E4" s="343"/>
      <c r="F4" s="343"/>
      <c r="G4" s="343"/>
      <c r="H4" s="343"/>
      <c r="I4" s="377" t="s">
        <v>597</v>
      </c>
      <c r="J4" s="352"/>
      <c r="K4" s="352"/>
      <c r="L4" s="377" t="s">
        <v>591</v>
      </c>
    </row>
    <row r="5" spans="1:12" ht="15" customHeight="1">
      <c r="A5" s="413"/>
      <c r="B5" s="414"/>
      <c r="C5" s="459" t="s">
        <v>592</v>
      </c>
      <c r="D5" s="460"/>
      <c r="E5" s="460"/>
      <c r="F5" s="461" t="s">
        <v>593</v>
      </c>
      <c r="G5" s="462"/>
      <c r="H5" s="462"/>
      <c r="I5" s="378"/>
      <c r="J5" s="375"/>
      <c r="K5" s="375"/>
      <c r="L5" s="458"/>
    </row>
    <row r="6" spans="1:12" ht="15" customHeight="1">
      <c r="A6" s="375"/>
      <c r="B6" s="376"/>
      <c r="C6" s="52" t="s">
        <v>26</v>
      </c>
      <c r="D6" s="53" t="s">
        <v>24</v>
      </c>
      <c r="E6" s="54" t="s">
        <v>25</v>
      </c>
      <c r="F6" s="52" t="s">
        <v>26</v>
      </c>
      <c r="G6" s="53" t="s">
        <v>24</v>
      </c>
      <c r="H6" s="55" t="s">
        <v>25</v>
      </c>
      <c r="I6" s="54" t="s">
        <v>26</v>
      </c>
      <c r="J6" s="53" t="s">
        <v>24</v>
      </c>
      <c r="K6" s="54" t="s">
        <v>25</v>
      </c>
      <c r="L6" s="378"/>
    </row>
    <row r="7" spans="1:12" ht="18" customHeight="1">
      <c r="A7" s="282" t="s">
        <v>108</v>
      </c>
      <c r="B7" s="283" t="s">
        <v>113</v>
      </c>
      <c r="C7" s="137">
        <v>93</v>
      </c>
      <c r="D7" s="138">
        <v>55</v>
      </c>
      <c r="E7" s="138">
        <v>38</v>
      </c>
      <c r="F7" s="138">
        <v>138</v>
      </c>
      <c r="G7" s="138">
        <v>79</v>
      </c>
      <c r="H7" s="138">
        <v>59</v>
      </c>
      <c r="I7" s="138">
        <v>1990</v>
      </c>
      <c r="J7" s="138">
        <v>969</v>
      </c>
      <c r="K7" s="138">
        <v>1021</v>
      </c>
      <c r="L7" s="138">
        <v>514</v>
      </c>
    </row>
    <row r="8" spans="1:12" ht="18" customHeight="1">
      <c r="A8" s="117" t="s">
        <v>598</v>
      </c>
      <c r="B8" s="284" t="s">
        <v>613</v>
      </c>
      <c r="C8" s="75">
        <v>93</v>
      </c>
      <c r="D8" s="76">
        <v>50</v>
      </c>
      <c r="E8" s="76">
        <v>43</v>
      </c>
      <c r="F8" s="76">
        <v>115</v>
      </c>
      <c r="G8" s="76">
        <v>77</v>
      </c>
      <c r="H8" s="76">
        <v>38</v>
      </c>
      <c r="I8" s="76">
        <v>2032</v>
      </c>
      <c r="J8" s="76">
        <v>1012</v>
      </c>
      <c r="K8" s="76">
        <v>1020</v>
      </c>
      <c r="L8" s="76">
        <v>566</v>
      </c>
    </row>
    <row r="9" spans="1:12" ht="18" customHeight="1" thickBot="1">
      <c r="A9" s="119"/>
      <c r="B9" s="285" t="s">
        <v>614</v>
      </c>
      <c r="C9" s="78">
        <v>89</v>
      </c>
      <c r="D9" s="79">
        <v>46</v>
      </c>
      <c r="E9" s="79">
        <v>43</v>
      </c>
      <c r="F9" s="79">
        <v>116</v>
      </c>
      <c r="G9" s="79">
        <v>82</v>
      </c>
      <c r="H9" s="79">
        <v>34</v>
      </c>
      <c r="I9" s="79">
        <v>1969</v>
      </c>
      <c r="J9" s="79">
        <v>938</v>
      </c>
      <c r="K9" s="79">
        <v>1031</v>
      </c>
      <c r="L9" s="79">
        <v>474</v>
      </c>
    </row>
    <row r="10" spans="1:12" ht="16.5" customHeight="1">
      <c r="A10" s="42" t="s">
        <v>599</v>
      </c>
      <c r="B10" s="18"/>
      <c r="C10" s="18"/>
      <c r="D10" s="18"/>
      <c r="E10" s="18"/>
      <c r="F10" s="18"/>
      <c r="G10" s="18"/>
      <c r="H10" s="18"/>
      <c r="I10" s="43"/>
      <c r="J10" s="43"/>
      <c r="K10" s="18"/>
      <c r="L10" s="18"/>
    </row>
    <row r="17" spans="1:12">
      <c r="A17" s="3"/>
      <c r="B17" s="3"/>
      <c r="C17" s="3"/>
      <c r="D17" s="3"/>
      <c r="E17" s="3"/>
      <c r="F17" s="3"/>
      <c r="G17" s="3"/>
      <c r="H17" s="3"/>
      <c r="I17" s="3"/>
      <c r="J17" s="2"/>
      <c r="K17" s="2"/>
      <c r="L17" s="44"/>
    </row>
    <row r="18" spans="1:12">
      <c r="A18" s="3"/>
      <c r="B18" s="3"/>
      <c r="C18" s="3"/>
      <c r="D18" s="3"/>
      <c r="E18" s="3"/>
      <c r="F18" s="3"/>
      <c r="G18" s="3"/>
      <c r="H18" s="3"/>
      <c r="I18" s="2"/>
      <c r="J18" s="2"/>
      <c r="K18" s="2"/>
      <c r="L18" s="44"/>
    </row>
    <row r="19" spans="1:12">
      <c r="A19" s="3"/>
      <c r="B19" s="3"/>
      <c r="C19" s="3"/>
      <c r="D19" s="3"/>
      <c r="E19" s="3"/>
      <c r="F19" s="3"/>
      <c r="G19" s="3"/>
      <c r="H19" s="3"/>
      <c r="I19" s="2"/>
      <c r="J19" s="2"/>
      <c r="K19" s="2"/>
      <c r="L19" s="44"/>
    </row>
    <row r="20" spans="1:12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44"/>
    </row>
    <row r="21" spans="1:12">
      <c r="A21" s="45"/>
      <c r="B21" s="45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>
      <c r="A22" s="46"/>
      <c r="B22" s="46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>
      <c r="A23" s="46"/>
      <c r="B23" s="46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21">
      <c r="A25" s="3"/>
      <c r="B25" s="3"/>
      <c r="C25" s="3"/>
      <c r="D25" s="3"/>
      <c r="E25" s="3"/>
      <c r="F25" s="47"/>
      <c r="G25" s="47"/>
      <c r="H25" s="47"/>
      <c r="I25" s="47"/>
      <c r="J25" s="47"/>
      <c r="K25" s="47"/>
      <c r="L25" s="47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2"/>
      <c r="K26" s="2"/>
      <c r="L26" s="44"/>
    </row>
    <row r="27" spans="1:12">
      <c r="A27" s="3"/>
      <c r="B27" s="3"/>
      <c r="C27" s="3"/>
      <c r="D27" s="3"/>
      <c r="E27" s="3"/>
      <c r="F27" s="3"/>
      <c r="G27" s="3"/>
      <c r="H27" s="3"/>
      <c r="I27" s="2"/>
      <c r="J27" s="2"/>
      <c r="K27" s="2"/>
      <c r="L27" s="44"/>
    </row>
    <row r="28" spans="1:12">
      <c r="A28" s="3"/>
      <c r="B28" s="3"/>
      <c r="C28" s="3"/>
      <c r="D28" s="3"/>
      <c r="E28" s="3"/>
      <c r="F28" s="2"/>
      <c r="G28" s="2"/>
      <c r="H28" s="2"/>
      <c r="I28" s="2"/>
      <c r="J28" s="2"/>
      <c r="K28" s="2"/>
      <c r="L28" s="44"/>
    </row>
    <row r="29" spans="1:12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44"/>
    </row>
    <row r="30" spans="1:12">
      <c r="A30" s="45"/>
      <c r="B30" s="45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>
      <c r="A31" s="46"/>
      <c r="B31" s="46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2">
      <c r="A32" s="46"/>
      <c r="B32" s="46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8">
    <mergeCell ref="A1:L2"/>
    <mergeCell ref="J3:L3"/>
    <mergeCell ref="A4:B6"/>
    <mergeCell ref="C4:H4"/>
    <mergeCell ref="I4:K5"/>
    <mergeCell ref="L4:L6"/>
    <mergeCell ref="C5:E5"/>
    <mergeCell ref="F5:H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8 B7:B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zoomScaleNormal="100" workbookViewId="0">
      <selection activeCell="M28" sqref="M28"/>
    </sheetView>
  </sheetViews>
  <sheetFormatPr defaultRowHeight="13.5"/>
  <cols>
    <col min="1" max="1" width="10" style="1" customWidth="1"/>
    <col min="2" max="2" width="1.125" style="1" customWidth="1"/>
    <col min="3" max="9" width="10.625" style="1" customWidth="1"/>
    <col min="10" max="16384" width="9" style="1"/>
  </cols>
  <sheetData>
    <row r="1" spans="1:11" ht="13.5" customHeight="1">
      <c r="A1" s="345" t="s">
        <v>132</v>
      </c>
      <c r="B1" s="345"/>
      <c r="C1" s="345"/>
      <c r="D1" s="345"/>
      <c r="E1" s="345"/>
      <c r="F1" s="345"/>
      <c r="G1" s="345"/>
      <c r="H1" s="345"/>
      <c r="I1" s="345"/>
    </row>
    <row r="2" spans="1:11" ht="13.5" customHeight="1">
      <c r="A2" s="345"/>
      <c r="B2" s="345"/>
      <c r="C2" s="345"/>
      <c r="D2" s="345"/>
      <c r="E2" s="345"/>
      <c r="F2" s="345"/>
      <c r="G2" s="345"/>
      <c r="H2" s="345"/>
      <c r="I2" s="345"/>
    </row>
    <row r="3" spans="1:11" ht="14.25" customHeight="1" thickBot="1">
      <c r="A3" s="372" t="s">
        <v>133</v>
      </c>
      <c r="B3" s="372"/>
      <c r="C3" s="372"/>
      <c r="D3" s="8"/>
      <c r="E3" s="8"/>
      <c r="F3" s="8"/>
      <c r="G3" s="8"/>
      <c r="H3" s="8"/>
      <c r="I3" s="8"/>
    </row>
    <row r="4" spans="1:11">
      <c r="A4" s="352" t="s">
        <v>134</v>
      </c>
      <c r="B4" s="374"/>
      <c r="C4" s="374" t="s">
        <v>3</v>
      </c>
      <c r="D4" s="384" t="s">
        <v>135</v>
      </c>
      <c r="E4" s="343"/>
      <c r="F4" s="344"/>
      <c r="G4" s="379" t="s">
        <v>136</v>
      </c>
      <c r="H4" s="379" t="s">
        <v>137</v>
      </c>
      <c r="I4" s="352" t="s">
        <v>138</v>
      </c>
    </row>
    <row r="5" spans="1:11">
      <c r="A5" s="375"/>
      <c r="B5" s="376"/>
      <c r="C5" s="376"/>
      <c r="D5" s="54" t="s">
        <v>26</v>
      </c>
      <c r="E5" s="53" t="s">
        <v>139</v>
      </c>
      <c r="F5" s="54" t="s">
        <v>140</v>
      </c>
      <c r="G5" s="380"/>
      <c r="H5" s="380"/>
      <c r="I5" s="375"/>
    </row>
    <row r="6" spans="1:11">
      <c r="A6" s="128" t="s">
        <v>141</v>
      </c>
      <c r="B6" s="114"/>
      <c r="C6" s="148">
        <v>632217</v>
      </c>
      <c r="D6" s="149">
        <v>605647</v>
      </c>
      <c r="E6" s="149">
        <v>401486</v>
      </c>
      <c r="F6" s="149">
        <v>204161</v>
      </c>
      <c r="G6" s="149">
        <v>11105</v>
      </c>
      <c r="H6" s="149">
        <v>4046</v>
      </c>
      <c r="I6" s="149">
        <v>11419</v>
      </c>
    </row>
    <row r="7" spans="1:11">
      <c r="A7" s="132" t="s">
        <v>142</v>
      </c>
      <c r="B7" s="118"/>
      <c r="C7" s="148">
        <f>D7+G7+H7+I7</f>
        <v>642650</v>
      </c>
      <c r="D7" s="149">
        <f>E7+F7</f>
        <v>615761</v>
      </c>
      <c r="E7" s="149">
        <v>408057</v>
      </c>
      <c r="F7" s="149">
        <v>207704</v>
      </c>
      <c r="G7" s="149">
        <v>11031</v>
      </c>
      <c r="H7" s="149">
        <v>4062</v>
      </c>
      <c r="I7" s="149">
        <v>11796</v>
      </c>
      <c r="K7" s="3"/>
    </row>
    <row r="8" spans="1:11" ht="14.25" thickBot="1">
      <c r="A8" s="150" t="s">
        <v>143</v>
      </c>
      <c r="B8" s="120"/>
      <c r="C8" s="151">
        <f>D8+G8+H8+I8</f>
        <v>649351</v>
      </c>
      <c r="D8" s="152">
        <f>E8+F8</f>
        <v>623150</v>
      </c>
      <c r="E8" s="152">
        <v>411466</v>
      </c>
      <c r="F8" s="152">
        <v>211684</v>
      </c>
      <c r="G8" s="152">
        <v>10151</v>
      </c>
      <c r="H8" s="152">
        <v>4106</v>
      </c>
      <c r="I8" s="152">
        <v>11944</v>
      </c>
    </row>
    <row r="9" spans="1:11">
      <c r="A9" s="8" t="s">
        <v>640</v>
      </c>
      <c r="B9" s="69"/>
      <c r="C9" s="8"/>
      <c r="D9" s="8"/>
      <c r="E9" s="8"/>
      <c r="F9" s="8"/>
      <c r="G9" s="8"/>
      <c r="H9" s="8"/>
      <c r="I9" s="8"/>
    </row>
    <row r="10" spans="1:11">
      <c r="C10" s="4"/>
    </row>
  </sheetData>
  <mergeCells count="8">
    <mergeCell ref="A1:I2"/>
    <mergeCell ref="A3:C3"/>
    <mergeCell ref="A4:B5"/>
    <mergeCell ref="C4:C5"/>
    <mergeCell ref="D4:F4"/>
    <mergeCell ref="G4:G5"/>
    <mergeCell ref="H4:H5"/>
    <mergeCell ref="I4:I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Normal="100" zoomScaleSheetLayoutView="95" workbookViewId="0">
      <selection activeCell="C12" sqref="C12"/>
    </sheetView>
  </sheetViews>
  <sheetFormatPr defaultRowHeight="13.5"/>
  <cols>
    <col min="1" max="1" width="7.625" style="8" customWidth="1"/>
    <col min="2" max="2" width="0.875" style="8" customWidth="1"/>
    <col min="3" max="9" width="10.125" style="8" customWidth="1"/>
    <col min="10" max="11" width="8.375" style="8" customWidth="1"/>
    <col min="12" max="16384" width="9" style="8"/>
  </cols>
  <sheetData>
    <row r="1" spans="1:11" ht="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4.25" thickBot="1">
      <c r="G2" s="342" t="s">
        <v>1</v>
      </c>
      <c r="H2" s="342"/>
      <c r="I2" s="342"/>
    </row>
    <row r="3" spans="1:11" ht="18" customHeight="1">
      <c r="A3" s="343" t="s">
        <v>2</v>
      </c>
      <c r="B3" s="344"/>
      <c r="C3" s="110" t="s">
        <v>3</v>
      </c>
      <c r="D3" s="111" t="s">
        <v>4</v>
      </c>
      <c r="E3" s="110" t="s">
        <v>5</v>
      </c>
      <c r="F3" s="111" t="s">
        <v>6</v>
      </c>
      <c r="G3" s="110" t="s">
        <v>7</v>
      </c>
      <c r="H3" s="112" t="s">
        <v>8</v>
      </c>
      <c r="I3" s="110" t="s">
        <v>9</v>
      </c>
    </row>
    <row r="4" spans="1:11" ht="18" customHeight="1">
      <c r="A4" s="113" t="s">
        <v>10</v>
      </c>
      <c r="B4" s="114"/>
      <c r="C4" s="115">
        <v>49</v>
      </c>
      <c r="D4" s="116">
        <v>14</v>
      </c>
      <c r="E4" s="116">
        <v>16</v>
      </c>
      <c r="F4" s="116">
        <v>11</v>
      </c>
      <c r="G4" s="116">
        <v>6</v>
      </c>
      <c r="H4" s="116">
        <v>1</v>
      </c>
      <c r="I4" s="116">
        <v>1</v>
      </c>
    </row>
    <row r="5" spans="1:11" ht="18" customHeight="1">
      <c r="A5" s="117" t="s">
        <v>11</v>
      </c>
      <c r="B5" s="118"/>
      <c r="C5" s="115">
        <f>SUM(D5:I5)</f>
        <v>49</v>
      </c>
      <c r="D5" s="116">
        <v>14</v>
      </c>
      <c r="E5" s="116">
        <v>16</v>
      </c>
      <c r="F5" s="116">
        <v>11</v>
      </c>
      <c r="G5" s="116">
        <v>6</v>
      </c>
      <c r="H5" s="116">
        <v>1</v>
      </c>
      <c r="I5" s="116">
        <v>1</v>
      </c>
    </row>
    <row r="6" spans="1:11" ht="18" customHeight="1" thickBot="1">
      <c r="A6" s="119" t="s">
        <v>12</v>
      </c>
      <c r="B6" s="120"/>
      <c r="C6" s="121">
        <f>SUM(D6:I6)</f>
        <v>49</v>
      </c>
      <c r="D6" s="122">
        <v>14</v>
      </c>
      <c r="E6" s="122">
        <v>16</v>
      </c>
      <c r="F6" s="122">
        <v>11</v>
      </c>
      <c r="G6" s="122">
        <v>6</v>
      </c>
      <c r="H6" s="122">
        <v>1</v>
      </c>
      <c r="I6" s="122">
        <v>1</v>
      </c>
    </row>
    <row r="7" spans="1:11">
      <c r="A7" s="41" t="s">
        <v>639</v>
      </c>
      <c r="B7" s="41"/>
      <c r="C7" s="41"/>
      <c r="D7" s="41"/>
      <c r="E7" s="41"/>
    </row>
  </sheetData>
  <mergeCells count="2">
    <mergeCell ref="G2:I2"/>
    <mergeCell ref="A3:B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ignoredErrors>
    <ignoredError sqref="A5:A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8"/>
  <sheetViews>
    <sheetView showGridLines="0" zoomScaleNormal="100" workbookViewId="0">
      <selection activeCell="B1" sqref="B1"/>
    </sheetView>
  </sheetViews>
  <sheetFormatPr defaultRowHeight="13.5"/>
  <cols>
    <col min="1" max="1" width="1.625" style="8" customWidth="1"/>
    <col min="2" max="2" width="22.625" style="8" customWidth="1"/>
    <col min="3" max="3" width="1.625" style="8" customWidth="1"/>
    <col min="4" max="4" width="5.625" style="8" customWidth="1"/>
    <col min="5" max="5" width="10.625" style="8" customWidth="1"/>
    <col min="6" max="6" width="3.625" style="8" customWidth="1"/>
    <col min="7" max="7" width="5.625" style="8" customWidth="1"/>
    <col min="8" max="8" width="10.625" style="8" customWidth="1"/>
    <col min="9" max="9" width="3.625" style="8" customWidth="1"/>
    <col min="10" max="10" width="5.625" style="8" customWidth="1"/>
    <col min="11" max="11" width="10.625" style="8" customWidth="1"/>
    <col min="12" max="12" width="3.625" style="8" customWidth="1"/>
    <col min="13" max="16384" width="9" style="8"/>
  </cols>
  <sheetData>
    <row r="3" spans="1:14" ht="14.25" customHeight="1" thickBot="1">
      <c r="A3" s="372" t="s">
        <v>144</v>
      </c>
      <c r="B3" s="372"/>
      <c r="C3" s="372"/>
      <c r="D3" s="372"/>
      <c r="E3" s="372"/>
      <c r="N3" s="158"/>
    </row>
    <row r="4" spans="1:14" ht="20.100000000000001" customHeight="1">
      <c r="A4" s="159"/>
      <c r="B4" s="160" t="s">
        <v>145</v>
      </c>
      <c r="C4" s="161"/>
      <c r="D4" s="384" t="s">
        <v>146</v>
      </c>
      <c r="E4" s="343"/>
      <c r="F4" s="344"/>
      <c r="G4" s="384" t="s">
        <v>147</v>
      </c>
      <c r="H4" s="463"/>
      <c r="I4" s="464"/>
      <c r="J4" s="384" t="s">
        <v>148</v>
      </c>
      <c r="K4" s="343"/>
      <c r="L4" s="343"/>
    </row>
    <row r="5" spans="1:14" ht="12.95" customHeight="1">
      <c r="A5" s="69"/>
      <c r="B5" s="98" t="s">
        <v>149</v>
      </c>
      <c r="C5" s="87"/>
      <c r="D5" s="162"/>
      <c r="E5" s="162">
        <v>605647</v>
      </c>
      <c r="F5" s="163"/>
      <c r="G5" s="162"/>
      <c r="H5" s="162">
        <f>SUM(H7:H23)</f>
        <v>615761</v>
      </c>
      <c r="I5" s="49"/>
      <c r="J5" s="162"/>
      <c r="K5" s="162">
        <f>SUM(K7:K23)</f>
        <v>623150</v>
      </c>
      <c r="L5" s="163"/>
    </row>
    <row r="6" spans="1:14" ht="6.75" customHeight="1">
      <c r="A6" s="69"/>
      <c r="B6" s="164"/>
      <c r="C6" s="165"/>
      <c r="D6" s="166"/>
      <c r="E6" s="166"/>
      <c r="F6" s="163"/>
      <c r="G6" s="166"/>
      <c r="H6" s="166"/>
      <c r="I6" s="49"/>
      <c r="J6" s="166"/>
      <c r="K6" s="166"/>
      <c r="L6" s="163"/>
    </row>
    <row r="7" spans="1:14" ht="12.95" customHeight="1">
      <c r="A7" s="69"/>
      <c r="B7" s="26" t="s">
        <v>150</v>
      </c>
      <c r="C7" s="167"/>
      <c r="D7" s="162"/>
      <c r="E7" s="162">
        <v>10928</v>
      </c>
      <c r="F7" s="168"/>
      <c r="G7" s="162"/>
      <c r="H7" s="162">
        <v>11027</v>
      </c>
      <c r="I7" s="49"/>
      <c r="J7" s="162"/>
      <c r="K7" s="324">
        <v>10238</v>
      </c>
      <c r="L7" s="168"/>
      <c r="M7" s="158"/>
    </row>
    <row r="8" spans="1:14" ht="12.95" customHeight="1">
      <c r="A8" s="69"/>
      <c r="B8" s="26" t="s">
        <v>151</v>
      </c>
      <c r="C8" s="167"/>
      <c r="D8" s="162"/>
      <c r="E8" s="162">
        <v>15150</v>
      </c>
      <c r="F8" s="168"/>
      <c r="G8" s="162"/>
      <c r="H8" s="162">
        <v>15430</v>
      </c>
      <c r="I8" s="49"/>
      <c r="J8" s="162"/>
      <c r="K8" s="324">
        <v>15625</v>
      </c>
      <c r="L8" s="168"/>
    </row>
    <row r="9" spans="1:14" ht="12.95" customHeight="1">
      <c r="A9" s="69"/>
      <c r="B9" s="26" t="s">
        <v>152</v>
      </c>
      <c r="C9" s="167"/>
      <c r="D9" s="162"/>
      <c r="E9" s="162">
        <v>37302</v>
      </c>
      <c r="F9" s="168"/>
      <c r="G9" s="162"/>
      <c r="H9" s="162">
        <v>37794</v>
      </c>
      <c r="I9" s="49"/>
      <c r="J9" s="162"/>
      <c r="K9" s="324">
        <v>38430</v>
      </c>
      <c r="L9" s="168"/>
    </row>
    <row r="10" spans="1:14" ht="12.95" customHeight="1">
      <c r="A10" s="69"/>
      <c r="B10" s="26" t="s">
        <v>153</v>
      </c>
      <c r="C10" s="167"/>
      <c r="D10" s="162"/>
      <c r="E10" s="162">
        <v>61065</v>
      </c>
      <c r="F10" s="168"/>
      <c r="G10" s="162"/>
      <c r="H10" s="162">
        <v>62573</v>
      </c>
      <c r="I10" s="49"/>
      <c r="J10" s="162"/>
      <c r="K10" s="324">
        <v>63439</v>
      </c>
      <c r="L10" s="168"/>
    </row>
    <row r="11" spans="1:14" ht="12.95" customHeight="1">
      <c r="A11" s="69"/>
      <c r="B11" s="26" t="s">
        <v>154</v>
      </c>
      <c r="C11" s="167"/>
      <c r="D11" s="162"/>
      <c r="E11" s="162">
        <v>39673</v>
      </c>
      <c r="F11" s="168"/>
      <c r="G11" s="162"/>
      <c r="H11" s="162">
        <v>40299</v>
      </c>
      <c r="I11" s="49"/>
      <c r="J11" s="162"/>
      <c r="K11" s="324">
        <v>41067</v>
      </c>
      <c r="L11" s="168"/>
    </row>
    <row r="12" spans="1:14" ht="12.95" customHeight="1">
      <c r="A12" s="69"/>
      <c r="B12" s="26" t="s">
        <v>155</v>
      </c>
      <c r="C12" s="167"/>
      <c r="D12" s="162"/>
      <c r="E12" s="162">
        <v>35229</v>
      </c>
      <c r="F12" s="168"/>
      <c r="G12" s="162"/>
      <c r="H12" s="162">
        <v>36329</v>
      </c>
      <c r="I12" s="49"/>
      <c r="J12" s="162"/>
      <c r="K12" s="324">
        <v>36658</v>
      </c>
      <c r="L12" s="168"/>
    </row>
    <row r="13" spans="1:14" ht="12.95" customHeight="1">
      <c r="A13" s="69"/>
      <c r="B13" s="26" t="s">
        <v>156</v>
      </c>
      <c r="C13" s="167"/>
      <c r="D13" s="162"/>
      <c r="E13" s="162">
        <v>14459</v>
      </c>
      <c r="F13" s="168"/>
      <c r="G13" s="162"/>
      <c r="H13" s="162">
        <v>14739</v>
      </c>
      <c r="I13" s="49"/>
      <c r="J13" s="162"/>
      <c r="K13" s="324">
        <v>14976</v>
      </c>
      <c r="L13" s="168"/>
    </row>
    <row r="14" spans="1:14" ht="12.95" customHeight="1">
      <c r="A14" s="69"/>
      <c r="B14" s="26" t="s">
        <v>157</v>
      </c>
      <c r="C14" s="167"/>
      <c r="D14" s="162"/>
      <c r="E14" s="162">
        <v>41956</v>
      </c>
      <c r="F14" s="168"/>
      <c r="G14" s="162"/>
      <c r="H14" s="162">
        <v>41984</v>
      </c>
      <c r="I14" s="49"/>
      <c r="J14" s="162"/>
      <c r="K14" s="324">
        <v>42253</v>
      </c>
      <c r="L14" s="168"/>
    </row>
    <row r="15" spans="1:14" ht="12.95" customHeight="1">
      <c r="A15" s="69"/>
      <c r="B15" s="26" t="s">
        <v>158</v>
      </c>
      <c r="C15" s="167"/>
      <c r="D15" s="162"/>
      <c r="E15" s="162">
        <v>7813</v>
      </c>
      <c r="F15" s="168"/>
      <c r="G15" s="162"/>
      <c r="H15" s="162">
        <v>7938</v>
      </c>
      <c r="I15" s="49"/>
      <c r="J15" s="162"/>
      <c r="K15" s="324">
        <v>7756</v>
      </c>
      <c r="L15" s="168"/>
    </row>
    <row r="16" spans="1:14" ht="12.95" customHeight="1">
      <c r="A16" s="69"/>
      <c r="B16" s="26" t="s">
        <v>159</v>
      </c>
      <c r="C16" s="167"/>
      <c r="D16" s="162"/>
      <c r="E16" s="162">
        <v>179078</v>
      </c>
      <c r="F16" s="168"/>
      <c r="G16" s="162"/>
      <c r="H16" s="162">
        <v>181275</v>
      </c>
      <c r="I16" s="49"/>
      <c r="J16" s="162"/>
      <c r="K16" s="324">
        <v>183414</v>
      </c>
      <c r="L16" s="168"/>
    </row>
    <row r="17" spans="1:12" ht="12.95" customHeight="1">
      <c r="A17" s="69"/>
      <c r="B17" s="26" t="s">
        <v>160</v>
      </c>
      <c r="C17" s="167"/>
      <c r="D17" s="162"/>
      <c r="E17" s="169">
        <v>72669</v>
      </c>
      <c r="F17" s="168"/>
      <c r="G17" s="162"/>
      <c r="H17" s="162">
        <v>74068</v>
      </c>
      <c r="I17" s="49"/>
      <c r="J17" s="162"/>
      <c r="K17" s="325">
        <v>75847</v>
      </c>
      <c r="L17" s="168"/>
    </row>
    <row r="18" spans="1:12" ht="12.95" customHeight="1">
      <c r="A18" s="69"/>
      <c r="B18" s="26" t="s">
        <v>161</v>
      </c>
      <c r="C18" s="167"/>
      <c r="D18" s="162"/>
      <c r="E18" s="162">
        <v>24661</v>
      </c>
      <c r="F18" s="168"/>
      <c r="G18" s="162"/>
      <c r="H18" s="162">
        <v>24868</v>
      </c>
      <c r="I18" s="49"/>
      <c r="J18" s="162"/>
      <c r="K18" s="324">
        <v>24650</v>
      </c>
      <c r="L18" s="168"/>
    </row>
    <row r="19" spans="1:12" ht="12.95" customHeight="1">
      <c r="A19" s="69"/>
      <c r="B19" s="26" t="s">
        <v>162</v>
      </c>
      <c r="C19" s="167"/>
      <c r="D19" s="162"/>
      <c r="E19" s="162">
        <v>18198</v>
      </c>
      <c r="F19" s="168"/>
      <c r="G19" s="162"/>
      <c r="H19" s="162">
        <v>18442</v>
      </c>
      <c r="I19" s="49"/>
      <c r="J19" s="162"/>
      <c r="K19" s="324">
        <v>18397</v>
      </c>
      <c r="L19" s="168"/>
    </row>
    <row r="20" spans="1:12" ht="12.95" customHeight="1">
      <c r="A20" s="69"/>
      <c r="B20" s="26" t="s">
        <v>163</v>
      </c>
      <c r="C20" s="167"/>
      <c r="D20" s="162"/>
      <c r="E20" s="162">
        <v>275</v>
      </c>
      <c r="F20" s="168"/>
      <c r="G20" s="162"/>
      <c r="H20" s="162">
        <v>276</v>
      </c>
      <c r="I20" s="49"/>
      <c r="J20" s="162"/>
      <c r="K20" s="324">
        <v>277</v>
      </c>
      <c r="L20" s="168"/>
    </row>
    <row r="21" spans="1:12" ht="12.95" customHeight="1">
      <c r="A21" s="69"/>
      <c r="B21" s="26" t="s">
        <v>164</v>
      </c>
      <c r="C21" s="167"/>
      <c r="D21" s="162"/>
      <c r="E21" s="162">
        <v>44680</v>
      </c>
      <c r="F21" s="168"/>
      <c r="G21" s="162"/>
      <c r="H21" s="162">
        <v>46068</v>
      </c>
      <c r="I21" s="49"/>
      <c r="J21" s="162"/>
      <c r="K21" s="324">
        <v>47444</v>
      </c>
      <c r="L21" s="168"/>
    </row>
    <row r="22" spans="1:12" ht="12.95" customHeight="1">
      <c r="A22" s="69"/>
      <c r="B22" s="26" t="s">
        <v>165</v>
      </c>
      <c r="C22" s="167"/>
      <c r="D22" s="162"/>
      <c r="E22" s="162">
        <v>2173</v>
      </c>
      <c r="F22" s="168"/>
      <c r="G22" s="162"/>
      <c r="H22" s="162">
        <v>2178</v>
      </c>
      <c r="I22" s="49"/>
      <c r="J22" s="162"/>
      <c r="K22" s="324">
        <v>2184</v>
      </c>
      <c r="L22" s="168"/>
    </row>
    <row r="23" spans="1:12" ht="12.95" customHeight="1">
      <c r="A23" s="69"/>
      <c r="B23" s="26" t="s">
        <v>166</v>
      </c>
      <c r="C23" s="167"/>
      <c r="D23" s="162"/>
      <c r="E23" s="162">
        <v>338</v>
      </c>
      <c r="F23" s="168"/>
      <c r="G23" s="162"/>
      <c r="H23" s="162">
        <v>473</v>
      </c>
      <c r="I23" s="49"/>
      <c r="J23" s="162"/>
      <c r="K23" s="324">
        <v>495</v>
      </c>
      <c r="L23" s="168"/>
    </row>
    <row r="24" spans="1:12" ht="12.95" customHeight="1">
      <c r="A24" s="69"/>
      <c r="B24" s="59"/>
      <c r="C24" s="87"/>
      <c r="D24" s="162"/>
      <c r="E24" s="162"/>
      <c r="F24" s="170"/>
      <c r="G24" s="162"/>
      <c r="H24" s="162"/>
      <c r="I24" s="49"/>
      <c r="J24" s="162"/>
      <c r="K24" s="324"/>
      <c r="L24" s="170"/>
    </row>
    <row r="25" spans="1:12" ht="12.95" customHeight="1">
      <c r="A25" s="69"/>
      <c r="B25" s="98" t="s">
        <v>167</v>
      </c>
      <c r="C25" s="87"/>
      <c r="D25" s="162"/>
      <c r="E25" s="162">
        <v>11105</v>
      </c>
      <c r="F25" s="163"/>
      <c r="G25" s="162"/>
      <c r="H25" s="162">
        <v>11031</v>
      </c>
      <c r="I25" s="49"/>
      <c r="J25" s="162"/>
      <c r="K25" s="324">
        <v>10151</v>
      </c>
      <c r="L25" s="163"/>
    </row>
    <row r="26" spans="1:12" ht="12.95" customHeight="1">
      <c r="A26" s="69"/>
      <c r="B26" s="59"/>
      <c r="C26" s="87"/>
      <c r="D26" s="162"/>
      <c r="E26" s="162"/>
      <c r="F26" s="163"/>
      <c r="G26" s="162"/>
      <c r="H26" s="49"/>
      <c r="I26" s="49"/>
      <c r="J26" s="162"/>
      <c r="K26" s="324"/>
      <c r="L26" s="163"/>
    </row>
    <row r="27" spans="1:12" ht="12.95" customHeight="1">
      <c r="A27" s="69"/>
      <c r="B27" s="98" t="s">
        <v>168</v>
      </c>
      <c r="C27" s="87"/>
      <c r="D27" s="162"/>
      <c r="E27" s="162">
        <v>4046</v>
      </c>
      <c r="F27" s="163"/>
      <c r="G27" s="162"/>
      <c r="H27" s="162">
        <v>4062</v>
      </c>
      <c r="I27" s="49"/>
      <c r="J27" s="162"/>
      <c r="K27" s="324">
        <v>4106</v>
      </c>
      <c r="L27" s="163"/>
    </row>
    <row r="28" spans="1:12" ht="12.75" customHeight="1">
      <c r="A28" s="69"/>
      <c r="B28" s="59"/>
      <c r="C28" s="87"/>
      <c r="D28" s="162"/>
      <c r="E28" s="162"/>
      <c r="F28" s="163"/>
      <c r="G28" s="162"/>
      <c r="H28" s="162"/>
      <c r="I28" s="49"/>
      <c r="J28" s="162"/>
      <c r="K28" s="324"/>
      <c r="L28" s="163"/>
    </row>
    <row r="29" spans="1:12" ht="12.95" customHeight="1">
      <c r="A29" s="69"/>
      <c r="B29" s="98" t="s">
        <v>615</v>
      </c>
      <c r="C29" s="49"/>
      <c r="D29" s="171"/>
      <c r="E29" s="172">
        <v>11419</v>
      </c>
      <c r="F29" s="163"/>
      <c r="G29" s="162"/>
      <c r="H29" s="162">
        <f>SUM(H31:H35)</f>
        <v>11796</v>
      </c>
      <c r="I29" s="49"/>
      <c r="J29" s="162"/>
      <c r="K29" s="326">
        <v>11944</v>
      </c>
      <c r="L29" s="163"/>
    </row>
    <row r="30" spans="1:12" ht="6.75" customHeight="1">
      <c r="A30" s="69"/>
      <c r="B30" s="98"/>
      <c r="C30" s="49"/>
      <c r="D30" s="171"/>
      <c r="E30" s="172"/>
      <c r="F30" s="163"/>
      <c r="G30" s="162"/>
      <c r="H30" s="162"/>
      <c r="I30" s="49"/>
      <c r="J30" s="162"/>
      <c r="K30" s="326"/>
      <c r="L30" s="163"/>
    </row>
    <row r="31" spans="1:12" ht="12.95" customHeight="1">
      <c r="A31" s="69"/>
      <c r="B31" s="26" t="s">
        <v>169</v>
      </c>
      <c r="C31" s="173"/>
      <c r="D31" s="171"/>
      <c r="E31" s="162">
        <v>1421</v>
      </c>
      <c r="F31" s="168"/>
      <c r="G31" s="162"/>
      <c r="H31" s="162">
        <v>1408</v>
      </c>
      <c r="I31" s="49"/>
      <c r="J31" s="162"/>
      <c r="K31" s="324">
        <v>1423</v>
      </c>
      <c r="L31" s="168"/>
    </row>
    <row r="32" spans="1:12" ht="12.95" customHeight="1">
      <c r="A32" s="69"/>
      <c r="B32" s="26" t="s">
        <v>170</v>
      </c>
      <c r="C32" s="173"/>
      <c r="D32" s="171"/>
      <c r="E32" s="162">
        <v>5460</v>
      </c>
      <c r="F32" s="168"/>
      <c r="G32" s="162"/>
      <c r="H32" s="162">
        <v>5570</v>
      </c>
      <c r="I32" s="49"/>
      <c r="J32" s="162"/>
      <c r="K32" s="324">
        <v>5694</v>
      </c>
      <c r="L32" s="168"/>
    </row>
    <row r="33" spans="1:12" ht="12.95" customHeight="1">
      <c r="A33" s="69"/>
      <c r="B33" s="26" t="s">
        <v>171</v>
      </c>
      <c r="C33" s="173"/>
      <c r="D33" s="171"/>
      <c r="E33" s="162">
        <v>3951</v>
      </c>
      <c r="F33" s="168"/>
      <c r="G33" s="162"/>
      <c r="H33" s="162">
        <v>3919</v>
      </c>
      <c r="I33" s="49"/>
      <c r="J33" s="162"/>
      <c r="K33" s="324">
        <v>3888</v>
      </c>
      <c r="L33" s="168"/>
    </row>
    <row r="34" spans="1:12">
      <c r="A34" s="69"/>
      <c r="B34" s="174" t="s">
        <v>172</v>
      </c>
      <c r="C34" s="49"/>
      <c r="D34" s="175"/>
      <c r="E34" s="162">
        <v>587</v>
      </c>
      <c r="F34" s="69"/>
      <c r="G34" s="49"/>
      <c r="H34" s="169">
        <v>681</v>
      </c>
      <c r="I34" s="49"/>
      <c r="J34" s="49"/>
      <c r="K34" s="324">
        <v>718</v>
      </c>
      <c r="L34" s="69"/>
    </row>
    <row r="35" spans="1:12" ht="14.25" thickBot="1">
      <c r="A35" s="176"/>
      <c r="B35" s="177" t="s">
        <v>173</v>
      </c>
      <c r="C35" s="93"/>
      <c r="D35" s="178"/>
      <c r="E35" s="179">
        <v>0</v>
      </c>
      <c r="F35" s="176"/>
      <c r="G35" s="178"/>
      <c r="H35" s="180">
        <v>218</v>
      </c>
      <c r="I35" s="178"/>
      <c r="J35" s="178"/>
      <c r="K35" s="327">
        <v>221</v>
      </c>
      <c r="L35" s="176"/>
    </row>
    <row r="38" spans="1:12">
      <c r="K38" s="158" t="s">
        <v>174</v>
      </c>
    </row>
  </sheetData>
  <mergeCells count="4">
    <mergeCell ref="A3:E3"/>
    <mergeCell ref="D4:F4"/>
    <mergeCell ref="G4:I4"/>
    <mergeCell ref="J4:L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showGridLines="0" workbookViewId="0">
      <selection activeCell="D13" sqref="D13"/>
    </sheetView>
  </sheetViews>
  <sheetFormatPr defaultRowHeight="13.5"/>
  <cols>
    <col min="1" max="1" width="10" style="8" customWidth="1"/>
    <col min="2" max="2" width="1.125" style="8" customWidth="1"/>
    <col min="3" max="8" width="10.625" style="8" customWidth="1"/>
    <col min="9" max="9" width="9.625" style="8" customWidth="1"/>
    <col min="10" max="10" width="7" style="8" customWidth="1"/>
    <col min="11" max="16384" width="9" style="8"/>
  </cols>
  <sheetData>
    <row r="3" spans="1:12" ht="14.25" customHeight="1" thickBot="1">
      <c r="A3" s="372" t="s">
        <v>175</v>
      </c>
      <c r="B3" s="372"/>
      <c r="C3" s="372"/>
      <c r="D3" s="372"/>
    </row>
    <row r="4" spans="1:12">
      <c r="A4" s="352" t="s">
        <v>134</v>
      </c>
      <c r="B4" s="374"/>
      <c r="C4" s="352" t="s">
        <v>176</v>
      </c>
      <c r="D4" s="181"/>
      <c r="E4" s="465" t="s">
        <v>177</v>
      </c>
      <c r="F4" s="465"/>
      <c r="G4" s="465"/>
      <c r="H4" s="465"/>
    </row>
    <row r="5" spans="1:12">
      <c r="A5" s="413"/>
      <c r="B5" s="414"/>
      <c r="C5" s="413"/>
      <c r="D5" s="182"/>
      <c r="E5" s="466"/>
      <c r="F5" s="466"/>
      <c r="G5" s="466"/>
      <c r="H5" s="466"/>
    </row>
    <row r="6" spans="1:12" ht="13.5" customHeight="1">
      <c r="A6" s="413"/>
      <c r="B6" s="414"/>
      <c r="C6" s="413"/>
      <c r="D6" s="467" t="s">
        <v>178</v>
      </c>
      <c r="E6" s="468" t="s">
        <v>3</v>
      </c>
      <c r="F6" s="467" t="s">
        <v>179</v>
      </c>
      <c r="G6" s="395" t="s">
        <v>180</v>
      </c>
      <c r="H6" s="407" t="s">
        <v>181</v>
      </c>
    </row>
    <row r="7" spans="1:12">
      <c r="A7" s="375"/>
      <c r="B7" s="376"/>
      <c r="C7" s="375"/>
      <c r="D7" s="403"/>
      <c r="E7" s="410"/>
      <c r="F7" s="403"/>
      <c r="G7" s="396"/>
      <c r="H7" s="410"/>
    </row>
    <row r="8" spans="1:12">
      <c r="A8" s="183" t="s">
        <v>182</v>
      </c>
      <c r="B8" s="114"/>
      <c r="C8" s="184">
        <v>115287</v>
      </c>
      <c r="D8" s="185">
        <v>74.7</v>
      </c>
      <c r="E8" s="184">
        <v>279167</v>
      </c>
      <c r="F8" s="184">
        <v>201400</v>
      </c>
      <c r="G8" s="184">
        <v>70865</v>
      </c>
      <c r="H8" s="184">
        <v>6902</v>
      </c>
    </row>
    <row r="9" spans="1:12">
      <c r="A9" s="22" t="s">
        <v>183</v>
      </c>
      <c r="B9" s="118"/>
      <c r="C9" s="186">
        <v>117600</v>
      </c>
      <c r="D9" s="185">
        <v>75.8</v>
      </c>
      <c r="E9" s="184">
        <v>288500</v>
      </c>
      <c r="F9" s="184">
        <v>214413</v>
      </c>
      <c r="G9" s="184">
        <v>67498</v>
      </c>
      <c r="H9" s="184">
        <v>6589</v>
      </c>
    </row>
    <row r="10" spans="1:12" ht="14.25" thickBot="1">
      <c r="A10" s="25" t="s">
        <v>184</v>
      </c>
      <c r="B10" s="120"/>
      <c r="C10" s="187">
        <v>119866</v>
      </c>
      <c r="D10" s="188">
        <v>77.5</v>
      </c>
      <c r="E10" s="189">
        <v>284196</v>
      </c>
      <c r="F10" s="189">
        <v>209976</v>
      </c>
      <c r="G10" s="189">
        <v>67351</v>
      </c>
      <c r="H10" s="189">
        <v>6869</v>
      </c>
      <c r="J10" s="190"/>
    </row>
    <row r="12" spans="1:12">
      <c r="L12" s="191"/>
    </row>
    <row r="13" spans="1:12">
      <c r="E13" s="158"/>
    </row>
    <row r="14" spans="1:12">
      <c r="E14" s="158"/>
    </row>
    <row r="15" spans="1:12">
      <c r="E15" s="158"/>
    </row>
  </sheetData>
  <mergeCells count="9">
    <mergeCell ref="A3:D3"/>
    <mergeCell ref="A4:B7"/>
    <mergeCell ref="C4:C7"/>
    <mergeCell ref="E4:H5"/>
    <mergeCell ref="D6:D7"/>
    <mergeCell ref="E6:E7"/>
    <mergeCell ref="F6:F7"/>
    <mergeCell ref="G6:G7"/>
    <mergeCell ref="H6:H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:A1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C23" sqref="C23"/>
    </sheetView>
  </sheetViews>
  <sheetFormatPr defaultRowHeight="13.5"/>
  <cols>
    <col min="1" max="1" width="14.875" style="1" customWidth="1"/>
    <col min="2" max="2" width="0.75" style="1" hidden="1" customWidth="1"/>
    <col min="3" max="7" width="13.625" style="1" customWidth="1"/>
    <col min="8" max="16384" width="9" style="1"/>
  </cols>
  <sheetData>
    <row r="1" spans="1:7" ht="13.5" customHeight="1">
      <c r="A1" s="345" t="s">
        <v>185</v>
      </c>
      <c r="B1" s="469"/>
      <c r="C1" s="469"/>
      <c r="D1" s="469"/>
      <c r="E1" s="469"/>
      <c r="F1" s="469"/>
      <c r="G1" s="469"/>
    </row>
    <row r="2" spans="1:7" ht="13.5" customHeight="1">
      <c r="A2" s="469"/>
      <c r="B2" s="469"/>
      <c r="C2" s="469"/>
      <c r="D2" s="469"/>
      <c r="E2" s="469"/>
      <c r="F2" s="469"/>
      <c r="G2" s="469"/>
    </row>
    <row r="3" spans="1:7" ht="14.25" thickBot="1">
      <c r="A3" s="372" t="s">
        <v>186</v>
      </c>
      <c r="B3" s="372"/>
      <c r="C3" s="372"/>
      <c r="D3" s="8"/>
      <c r="E3" s="8"/>
      <c r="F3" s="8"/>
      <c r="G3" s="8"/>
    </row>
    <row r="4" spans="1:7" ht="11.25" customHeight="1">
      <c r="A4" s="352" t="s">
        <v>187</v>
      </c>
      <c r="B4" s="181"/>
      <c r="C4" s="377" t="s">
        <v>78</v>
      </c>
      <c r="D4" s="379" t="s">
        <v>188</v>
      </c>
      <c r="E4" s="352" t="s">
        <v>180</v>
      </c>
      <c r="F4" s="379" t="s">
        <v>181</v>
      </c>
      <c r="G4" s="377" t="s">
        <v>189</v>
      </c>
    </row>
    <row r="5" spans="1:7" ht="11.25" customHeight="1">
      <c r="A5" s="375"/>
      <c r="B5" s="55"/>
      <c r="C5" s="378"/>
      <c r="D5" s="380"/>
      <c r="E5" s="375"/>
      <c r="F5" s="380"/>
      <c r="G5" s="378"/>
    </row>
    <row r="6" spans="1:7" ht="18" customHeight="1">
      <c r="A6" s="104" t="s">
        <v>190</v>
      </c>
      <c r="B6" s="192"/>
      <c r="C6" s="72">
        <v>985030</v>
      </c>
      <c r="D6" s="73">
        <v>702141</v>
      </c>
      <c r="E6" s="73">
        <v>259363</v>
      </c>
      <c r="F6" s="73">
        <v>23526</v>
      </c>
      <c r="G6" s="193">
        <v>-20133</v>
      </c>
    </row>
    <row r="7" spans="1:7" ht="18" customHeight="1">
      <c r="A7" s="104" t="s">
        <v>191</v>
      </c>
      <c r="B7" s="118"/>
      <c r="C7" s="72">
        <f>SUM(D7:F7)</f>
        <v>967444</v>
      </c>
      <c r="D7" s="194">
        <v>697956</v>
      </c>
      <c r="E7" s="194">
        <v>246574</v>
      </c>
      <c r="F7" s="194">
        <v>22914</v>
      </c>
      <c r="G7" s="193">
        <v>-22260</v>
      </c>
    </row>
    <row r="8" spans="1:7" ht="18" customHeight="1">
      <c r="A8" s="104" t="s">
        <v>192</v>
      </c>
      <c r="B8" s="192"/>
      <c r="C8" s="72">
        <f>SUM(D8:F8)</f>
        <v>932754</v>
      </c>
      <c r="D8" s="73">
        <v>666152</v>
      </c>
      <c r="E8" s="73">
        <v>243834</v>
      </c>
      <c r="F8" s="73">
        <v>22768</v>
      </c>
      <c r="G8" s="193">
        <v>-23423</v>
      </c>
    </row>
    <row r="9" spans="1:7" ht="12" customHeight="1">
      <c r="A9" s="49"/>
      <c r="B9" s="87"/>
      <c r="C9" s="72"/>
      <c r="D9" s="73"/>
      <c r="E9" s="73"/>
      <c r="F9" s="73"/>
      <c r="G9" s="73"/>
    </row>
    <row r="10" spans="1:7" ht="18" customHeight="1">
      <c r="A10" s="32" t="s">
        <v>193</v>
      </c>
      <c r="B10" s="87"/>
      <c r="C10" s="72">
        <f>SUM(D10:F10)</f>
        <v>549967</v>
      </c>
      <c r="D10" s="194">
        <v>397841</v>
      </c>
      <c r="E10" s="194">
        <v>143202</v>
      </c>
      <c r="F10" s="194">
        <v>8924</v>
      </c>
      <c r="G10" s="195">
        <v>-646</v>
      </c>
    </row>
    <row r="11" spans="1:7" ht="18" customHeight="1">
      <c r="A11" s="32" t="s">
        <v>194</v>
      </c>
      <c r="B11" s="87"/>
      <c r="C11" s="72">
        <f>SUM(D11:F11)</f>
        <v>295405</v>
      </c>
      <c r="D11" s="194">
        <v>201151</v>
      </c>
      <c r="E11" s="194">
        <v>81509</v>
      </c>
      <c r="F11" s="194">
        <v>12745</v>
      </c>
      <c r="G11" s="195">
        <v>-4468</v>
      </c>
    </row>
    <row r="12" spans="1:7" ht="18" customHeight="1">
      <c r="A12" s="32" t="s">
        <v>195</v>
      </c>
      <c r="B12" s="87"/>
      <c r="C12" s="72">
        <f>SUM(D12:F12)</f>
        <v>42337</v>
      </c>
      <c r="D12" s="194">
        <v>25027</v>
      </c>
      <c r="E12" s="194">
        <v>17139</v>
      </c>
      <c r="F12" s="194">
        <v>171</v>
      </c>
      <c r="G12" s="195">
        <v>-80</v>
      </c>
    </row>
    <row r="13" spans="1:7" ht="18" customHeight="1">
      <c r="A13" s="32" t="s">
        <v>196</v>
      </c>
      <c r="B13" s="87"/>
      <c r="C13" s="72">
        <f>SUM(D13:F13)</f>
        <v>10187</v>
      </c>
      <c r="D13" s="194">
        <v>7346</v>
      </c>
      <c r="E13" s="194">
        <v>1933</v>
      </c>
      <c r="F13" s="194">
        <v>908</v>
      </c>
      <c r="G13" s="195">
        <v>-2953</v>
      </c>
    </row>
    <row r="14" spans="1:7" ht="18" customHeight="1" thickBot="1">
      <c r="A14" s="65" t="s">
        <v>197</v>
      </c>
      <c r="B14" s="93"/>
      <c r="C14" s="196">
        <f>SUM(D14:F14)</f>
        <v>34858</v>
      </c>
      <c r="D14" s="197">
        <v>34787</v>
      </c>
      <c r="E14" s="156">
        <v>51</v>
      </c>
      <c r="F14" s="156">
        <v>20</v>
      </c>
      <c r="G14" s="198">
        <v>-4</v>
      </c>
    </row>
    <row r="15" spans="1:7">
      <c r="A15" s="96" t="s">
        <v>198</v>
      </c>
      <c r="B15" s="199"/>
      <c r="C15" s="199"/>
      <c r="D15" s="199"/>
      <c r="E15" s="199"/>
      <c r="F15" s="34"/>
      <c r="G15" s="34"/>
    </row>
  </sheetData>
  <mergeCells count="8">
    <mergeCell ref="A1:G2"/>
    <mergeCell ref="A3:C3"/>
    <mergeCell ref="A4:A5"/>
    <mergeCell ref="C4:C5"/>
    <mergeCell ref="D4:D5"/>
    <mergeCell ref="E4:E5"/>
    <mergeCell ref="F4:F5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C7:C14" formulaRange="1"/>
    <ignoredError sqref="A7:A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showGridLines="0" zoomScaleNormal="100" workbookViewId="0">
      <selection activeCell="A14" sqref="A14"/>
    </sheetView>
  </sheetViews>
  <sheetFormatPr defaultRowHeight="13.5"/>
  <cols>
    <col min="1" max="1" width="8.625" style="8" customWidth="1"/>
    <col min="2" max="2" width="0.875" style="8" customWidth="1"/>
    <col min="3" max="3" width="6.625" style="8" customWidth="1"/>
    <col min="4" max="4" width="8.5" style="8" customWidth="1"/>
    <col min="5" max="6" width="7.125" style="8" customWidth="1"/>
    <col min="7" max="7" width="8.5" style="8" customWidth="1"/>
    <col min="8" max="8" width="7.125" style="8" customWidth="1"/>
    <col min="9" max="11" width="6.375" style="8" customWidth="1"/>
    <col min="12" max="12" width="7.125" style="8" customWidth="1"/>
    <col min="13" max="13" width="6.625" style="8" customWidth="1"/>
    <col min="14" max="16384" width="9" style="8"/>
  </cols>
  <sheetData>
    <row r="3" spans="1:13" ht="14.25" customHeight="1" thickBot="1">
      <c r="A3" s="8" t="s">
        <v>199</v>
      </c>
    </row>
    <row r="4" spans="1:13" ht="14.25" customHeight="1">
      <c r="A4" s="352" t="s">
        <v>200</v>
      </c>
      <c r="B4" s="374"/>
      <c r="C4" s="352" t="s">
        <v>201</v>
      </c>
      <c r="D4" s="352"/>
      <c r="E4" s="374"/>
      <c r="F4" s="377" t="s">
        <v>202</v>
      </c>
      <c r="G4" s="352"/>
      <c r="H4" s="374"/>
      <c r="I4" s="404" t="s">
        <v>203</v>
      </c>
      <c r="J4" s="377" t="s">
        <v>204</v>
      </c>
      <c r="K4" s="352"/>
      <c r="L4" s="352"/>
      <c r="M4" s="352"/>
    </row>
    <row r="5" spans="1:13">
      <c r="A5" s="413"/>
      <c r="B5" s="414"/>
      <c r="C5" s="375"/>
      <c r="D5" s="375"/>
      <c r="E5" s="376"/>
      <c r="F5" s="378"/>
      <c r="G5" s="375"/>
      <c r="H5" s="376"/>
      <c r="I5" s="405"/>
      <c r="J5" s="378"/>
      <c r="K5" s="375"/>
      <c r="L5" s="375"/>
      <c r="M5" s="375"/>
    </row>
    <row r="6" spans="1:13" ht="13.5" customHeight="1">
      <c r="A6" s="413"/>
      <c r="B6" s="414"/>
      <c r="C6" s="470" t="s">
        <v>179</v>
      </c>
      <c r="D6" s="419" t="s">
        <v>180</v>
      </c>
      <c r="E6" s="470" t="s">
        <v>205</v>
      </c>
      <c r="F6" s="419" t="s">
        <v>179</v>
      </c>
      <c r="G6" s="470" t="s">
        <v>180</v>
      </c>
      <c r="H6" s="419" t="s">
        <v>206</v>
      </c>
      <c r="I6" s="405"/>
      <c r="J6" s="419" t="s">
        <v>207</v>
      </c>
      <c r="K6" s="470" t="s">
        <v>208</v>
      </c>
      <c r="L6" s="419" t="s">
        <v>209</v>
      </c>
      <c r="M6" s="471" t="s">
        <v>210</v>
      </c>
    </row>
    <row r="7" spans="1:13" ht="13.5" customHeight="1">
      <c r="A7" s="413"/>
      <c r="B7" s="414"/>
      <c r="C7" s="364"/>
      <c r="D7" s="426"/>
      <c r="E7" s="364"/>
      <c r="F7" s="426"/>
      <c r="G7" s="364"/>
      <c r="H7" s="426"/>
      <c r="I7" s="405"/>
      <c r="J7" s="426"/>
      <c r="K7" s="364"/>
      <c r="L7" s="426"/>
      <c r="M7" s="472"/>
    </row>
    <row r="8" spans="1:13" ht="13.5" customHeight="1">
      <c r="A8" s="375"/>
      <c r="B8" s="376"/>
      <c r="C8" s="366"/>
      <c r="D8" s="420"/>
      <c r="E8" s="366"/>
      <c r="F8" s="420"/>
      <c r="G8" s="366"/>
      <c r="H8" s="420"/>
      <c r="I8" s="406"/>
      <c r="J8" s="420"/>
      <c r="K8" s="366"/>
      <c r="L8" s="420"/>
      <c r="M8" s="473"/>
    </row>
    <row r="9" spans="1:13" ht="18" customHeight="1">
      <c r="A9" s="136" t="s">
        <v>211</v>
      </c>
      <c r="B9" s="114"/>
      <c r="C9" s="131">
        <v>291</v>
      </c>
      <c r="D9" s="131">
        <v>291</v>
      </c>
      <c r="E9" s="131">
        <v>166</v>
      </c>
      <c r="F9" s="131">
        <v>2413</v>
      </c>
      <c r="G9" s="131">
        <v>891</v>
      </c>
      <c r="H9" s="131">
        <v>142</v>
      </c>
      <c r="I9" s="200">
        <v>7.6</v>
      </c>
      <c r="J9" s="200">
        <v>4.0999999999999996</v>
      </c>
      <c r="K9" s="200">
        <v>6.4</v>
      </c>
      <c r="L9" s="131">
        <v>1743</v>
      </c>
      <c r="M9" s="131">
        <v>258</v>
      </c>
    </row>
    <row r="10" spans="1:13" ht="18" customHeight="1">
      <c r="A10" s="140" t="s">
        <v>212</v>
      </c>
      <c r="B10" s="118"/>
      <c r="C10" s="130">
        <v>284</v>
      </c>
      <c r="D10" s="131">
        <v>286</v>
      </c>
      <c r="E10" s="131">
        <v>166</v>
      </c>
      <c r="F10" s="131">
        <v>2458</v>
      </c>
      <c r="G10" s="131">
        <v>862</v>
      </c>
      <c r="H10" s="131">
        <v>138</v>
      </c>
      <c r="I10" s="200">
        <v>7.3</v>
      </c>
      <c r="J10" s="200">
        <v>4.0999999999999996</v>
      </c>
      <c r="K10" s="200">
        <v>6.2</v>
      </c>
      <c r="L10" s="131">
        <v>1609</v>
      </c>
      <c r="M10" s="131">
        <v>201</v>
      </c>
    </row>
    <row r="11" spans="1:13" ht="18" customHeight="1" thickBot="1">
      <c r="A11" s="150" t="s">
        <v>213</v>
      </c>
      <c r="B11" s="120"/>
      <c r="C11" s="201">
        <v>289</v>
      </c>
      <c r="D11" s="135">
        <v>290</v>
      </c>
      <c r="E11" s="135">
        <v>173</v>
      </c>
      <c r="F11" s="135">
        <v>2305</v>
      </c>
      <c r="G11" s="135">
        <v>841</v>
      </c>
      <c r="H11" s="135">
        <v>131</v>
      </c>
      <c r="I11" s="202">
        <v>6.9</v>
      </c>
      <c r="J11" s="202">
        <v>4.2</v>
      </c>
      <c r="K11" s="202">
        <v>6</v>
      </c>
      <c r="L11" s="135">
        <v>1868</v>
      </c>
      <c r="M11" s="135">
        <v>206</v>
      </c>
    </row>
    <row r="12" spans="1:13">
      <c r="A12" s="372" t="s">
        <v>214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</row>
  </sheetData>
  <mergeCells count="16">
    <mergeCell ref="A12:M12"/>
    <mergeCell ref="A4:B8"/>
    <mergeCell ref="C4:E5"/>
    <mergeCell ref="F4:H5"/>
    <mergeCell ref="I4:I8"/>
    <mergeCell ref="J4:M5"/>
    <mergeCell ref="C6:C8"/>
    <mergeCell ref="D6:D8"/>
    <mergeCell ref="E6:E8"/>
    <mergeCell ref="F6:F8"/>
    <mergeCell ref="G6:G8"/>
    <mergeCell ref="H6:H8"/>
    <mergeCell ref="J6:J8"/>
    <mergeCell ref="K6:K8"/>
    <mergeCell ref="L6:L8"/>
    <mergeCell ref="M6:M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10:A11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21"/>
  <sheetViews>
    <sheetView showGridLines="0" workbookViewId="0">
      <selection activeCell="C22" sqref="C22"/>
    </sheetView>
  </sheetViews>
  <sheetFormatPr defaultRowHeight="13.5"/>
  <cols>
    <col min="1" max="49" width="2.125" style="8" customWidth="1"/>
    <col min="50" max="16384" width="9" style="8"/>
  </cols>
  <sheetData>
    <row r="3" spans="1:49" ht="14.25" thickBot="1">
      <c r="A3" s="372" t="s">
        <v>215</v>
      </c>
      <c r="B3" s="372"/>
      <c r="C3" s="372"/>
      <c r="D3" s="372"/>
      <c r="E3" s="372"/>
      <c r="F3" s="372"/>
      <c r="G3" s="372"/>
      <c r="H3" s="372"/>
    </row>
    <row r="4" spans="1:49" ht="16.5" customHeight="1">
      <c r="A4" s="352" t="s">
        <v>216</v>
      </c>
      <c r="B4" s="535"/>
      <c r="C4" s="535"/>
      <c r="D4" s="536"/>
      <c r="E4" s="512" t="s">
        <v>217</v>
      </c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2"/>
      <c r="AC4" s="543" t="s">
        <v>218</v>
      </c>
      <c r="AD4" s="544"/>
      <c r="AE4" s="544"/>
      <c r="AF4" s="544"/>
      <c r="AG4" s="544"/>
      <c r="AH4" s="544"/>
      <c r="AI4" s="544"/>
      <c r="AJ4" s="545"/>
      <c r="AK4" s="398" t="s">
        <v>219</v>
      </c>
      <c r="AL4" s="399"/>
      <c r="AM4" s="399"/>
      <c r="AN4" s="399"/>
      <c r="AO4" s="399"/>
      <c r="AP4" s="399"/>
      <c r="AQ4" s="399"/>
      <c r="AR4" s="399"/>
    </row>
    <row r="5" spans="1:49" ht="16.5" customHeight="1">
      <c r="A5" s="537"/>
      <c r="B5" s="537"/>
      <c r="C5" s="537"/>
      <c r="D5" s="538"/>
      <c r="E5" s="516" t="s">
        <v>26</v>
      </c>
      <c r="F5" s="428"/>
      <c r="G5" s="428"/>
      <c r="H5" s="429"/>
      <c r="I5" s="481" t="s">
        <v>220</v>
      </c>
      <c r="J5" s="503"/>
      <c r="K5" s="503"/>
      <c r="L5" s="504"/>
      <c r="M5" s="490" t="s">
        <v>221</v>
      </c>
      <c r="N5" s="517"/>
      <c r="O5" s="517"/>
      <c r="P5" s="518"/>
      <c r="Q5" s="523" t="s">
        <v>222</v>
      </c>
      <c r="R5" s="524"/>
      <c r="S5" s="524"/>
      <c r="T5" s="525"/>
      <c r="U5" s="490" t="s">
        <v>223</v>
      </c>
      <c r="V5" s="517"/>
      <c r="W5" s="517"/>
      <c r="X5" s="518"/>
      <c r="Y5" s="490" t="s">
        <v>224</v>
      </c>
      <c r="Z5" s="517"/>
      <c r="AA5" s="517"/>
      <c r="AB5" s="518"/>
      <c r="AC5" s="405" t="s">
        <v>225</v>
      </c>
      <c r="AD5" s="405"/>
      <c r="AE5" s="405"/>
      <c r="AF5" s="405"/>
      <c r="AG5" s="505" t="s">
        <v>226</v>
      </c>
      <c r="AH5" s="506"/>
      <c r="AI5" s="506"/>
      <c r="AJ5" s="507"/>
      <c r="AK5" s="490" t="s">
        <v>227</v>
      </c>
      <c r="AL5" s="517"/>
      <c r="AM5" s="517"/>
      <c r="AN5" s="517"/>
      <c r="AO5" s="517"/>
      <c r="AP5" s="517"/>
      <c r="AQ5" s="517"/>
      <c r="AR5" s="517"/>
      <c r="AS5" s="9"/>
      <c r="AT5" s="9"/>
    </row>
    <row r="6" spans="1:49" ht="16.5" customHeight="1">
      <c r="A6" s="537"/>
      <c r="B6" s="537"/>
      <c r="C6" s="537"/>
      <c r="D6" s="538"/>
      <c r="E6" s="458"/>
      <c r="F6" s="413"/>
      <c r="G6" s="413"/>
      <c r="H6" s="414"/>
      <c r="I6" s="505"/>
      <c r="J6" s="506"/>
      <c r="K6" s="506"/>
      <c r="L6" s="507"/>
      <c r="M6" s="519"/>
      <c r="N6" s="405"/>
      <c r="O6" s="405"/>
      <c r="P6" s="520"/>
      <c r="Q6" s="526"/>
      <c r="R6" s="527"/>
      <c r="S6" s="527"/>
      <c r="T6" s="528"/>
      <c r="U6" s="519"/>
      <c r="V6" s="405"/>
      <c r="W6" s="405"/>
      <c r="X6" s="520"/>
      <c r="Y6" s="519"/>
      <c r="Z6" s="405"/>
      <c r="AA6" s="405"/>
      <c r="AB6" s="520"/>
      <c r="AC6" s="405"/>
      <c r="AD6" s="405"/>
      <c r="AE6" s="405"/>
      <c r="AF6" s="405"/>
      <c r="AG6" s="505"/>
      <c r="AH6" s="506"/>
      <c r="AI6" s="506"/>
      <c r="AJ6" s="507"/>
      <c r="AK6" s="521"/>
      <c r="AL6" s="406"/>
      <c r="AM6" s="406"/>
      <c r="AN6" s="406"/>
      <c r="AO6" s="406"/>
      <c r="AP6" s="406"/>
      <c r="AQ6" s="406"/>
      <c r="AR6" s="406"/>
      <c r="AS6" s="9"/>
      <c r="AT6" s="9"/>
    </row>
    <row r="7" spans="1:49" ht="16.5" customHeight="1">
      <c r="A7" s="539"/>
      <c r="B7" s="539"/>
      <c r="C7" s="539"/>
      <c r="D7" s="540"/>
      <c r="E7" s="378"/>
      <c r="F7" s="375"/>
      <c r="G7" s="375"/>
      <c r="H7" s="376"/>
      <c r="I7" s="508"/>
      <c r="J7" s="509"/>
      <c r="K7" s="509"/>
      <c r="L7" s="510"/>
      <c r="M7" s="521"/>
      <c r="N7" s="406"/>
      <c r="O7" s="406"/>
      <c r="P7" s="522"/>
      <c r="Q7" s="529"/>
      <c r="R7" s="530"/>
      <c r="S7" s="530"/>
      <c r="T7" s="531"/>
      <c r="U7" s="521"/>
      <c r="V7" s="406"/>
      <c r="W7" s="406"/>
      <c r="X7" s="522"/>
      <c r="Y7" s="521"/>
      <c r="Z7" s="406"/>
      <c r="AA7" s="406"/>
      <c r="AB7" s="522"/>
      <c r="AC7" s="406"/>
      <c r="AD7" s="406"/>
      <c r="AE7" s="406"/>
      <c r="AF7" s="406"/>
      <c r="AG7" s="508"/>
      <c r="AH7" s="509"/>
      <c r="AI7" s="509"/>
      <c r="AJ7" s="510"/>
      <c r="AK7" s="532" t="s">
        <v>228</v>
      </c>
      <c r="AL7" s="533"/>
      <c r="AM7" s="533"/>
      <c r="AN7" s="534"/>
      <c r="AO7" s="396" t="s">
        <v>229</v>
      </c>
      <c r="AP7" s="396"/>
      <c r="AQ7" s="396"/>
      <c r="AR7" s="396"/>
    </row>
    <row r="8" spans="1:49" ht="18" customHeight="1">
      <c r="A8" s="475" t="s">
        <v>230</v>
      </c>
      <c r="B8" s="475"/>
      <c r="C8" s="475"/>
      <c r="D8" s="475"/>
      <c r="E8" s="514">
        <v>159</v>
      </c>
      <c r="F8" s="492"/>
      <c r="G8" s="492"/>
      <c r="H8" s="492"/>
      <c r="I8" s="492">
        <v>90</v>
      </c>
      <c r="J8" s="492"/>
      <c r="K8" s="492"/>
      <c r="L8" s="492"/>
      <c r="M8" s="492">
        <v>29</v>
      </c>
      <c r="N8" s="492"/>
      <c r="O8" s="492"/>
      <c r="P8" s="492"/>
      <c r="Q8" s="515" t="s">
        <v>231</v>
      </c>
      <c r="R8" s="492"/>
      <c r="S8" s="492"/>
      <c r="T8" s="492"/>
      <c r="U8" s="492">
        <v>3</v>
      </c>
      <c r="V8" s="492"/>
      <c r="W8" s="492"/>
      <c r="X8" s="493"/>
      <c r="Y8" s="492">
        <v>37</v>
      </c>
      <c r="Z8" s="492"/>
      <c r="AA8" s="492"/>
      <c r="AB8" s="492"/>
      <c r="AC8" s="492">
        <v>497</v>
      </c>
      <c r="AD8" s="492"/>
      <c r="AE8" s="492"/>
      <c r="AF8" s="492"/>
      <c r="AG8" s="492">
        <v>942</v>
      </c>
      <c r="AH8" s="492"/>
      <c r="AI8" s="492"/>
      <c r="AJ8" s="492"/>
      <c r="AK8" s="515" t="s">
        <v>231</v>
      </c>
      <c r="AL8" s="492"/>
      <c r="AM8" s="492"/>
      <c r="AN8" s="492"/>
      <c r="AO8" s="515" t="s">
        <v>231</v>
      </c>
      <c r="AP8" s="492"/>
      <c r="AQ8" s="492"/>
      <c r="AR8" s="492"/>
    </row>
    <row r="9" spans="1:49" ht="18" customHeight="1">
      <c r="A9" s="474" t="s">
        <v>232</v>
      </c>
      <c r="B9" s="474"/>
      <c r="C9" s="474"/>
      <c r="D9" s="474"/>
      <c r="E9" s="514">
        <v>146</v>
      </c>
      <c r="F9" s="492"/>
      <c r="G9" s="492"/>
      <c r="H9" s="492"/>
      <c r="I9" s="492">
        <v>80</v>
      </c>
      <c r="J9" s="492"/>
      <c r="K9" s="492"/>
      <c r="L9" s="492"/>
      <c r="M9" s="492">
        <v>19</v>
      </c>
      <c r="N9" s="492"/>
      <c r="O9" s="492"/>
      <c r="P9" s="492"/>
      <c r="Q9" s="492" t="s">
        <v>646</v>
      </c>
      <c r="R9" s="492"/>
      <c r="S9" s="492"/>
      <c r="T9" s="492"/>
      <c r="U9" s="492">
        <v>2</v>
      </c>
      <c r="V9" s="492"/>
      <c r="W9" s="492"/>
      <c r="X9" s="493"/>
      <c r="Y9" s="492">
        <v>45</v>
      </c>
      <c r="Z9" s="492"/>
      <c r="AA9" s="492"/>
      <c r="AB9" s="492"/>
      <c r="AC9" s="492">
        <v>497</v>
      </c>
      <c r="AD9" s="492"/>
      <c r="AE9" s="492"/>
      <c r="AF9" s="492"/>
      <c r="AG9" s="492">
        <v>942</v>
      </c>
      <c r="AH9" s="492"/>
      <c r="AI9" s="492"/>
      <c r="AJ9" s="492"/>
      <c r="AK9" s="492" t="s">
        <v>231</v>
      </c>
      <c r="AL9" s="492"/>
      <c r="AM9" s="492"/>
      <c r="AN9" s="492"/>
      <c r="AO9" s="492" t="s">
        <v>231</v>
      </c>
      <c r="AP9" s="492"/>
      <c r="AQ9" s="492"/>
      <c r="AR9" s="492"/>
    </row>
    <row r="10" spans="1:49" ht="18" customHeight="1" thickBot="1">
      <c r="A10" s="478" t="s">
        <v>233</v>
      </c>
      <c r="B10" s="478"/>
      <c r="C10" s="478"/>
      <c r="D10" s="478"/>
      <c r="E10" s="511">
        <v>145</v>
      </c>
      <c r="F10" s="480"/>
      <c r="G10" s="480"/>
      <c r="H10" s="480"/>
      <c r="I10" s="480">
        <v>68</v>
      </c>
      <c r="J10" s="480"/>
      <c r="K10" s="480"/>
      <c r="L10" s="480"/>
      <c r="M10" s="480">
        <v>23</v>
      </c>
      <c r="N10" s="480"/>
      <c r="O10" s="480"/>
      <c r="P10" s="480"/>
      <c r="Q10" s="479" t="s">
        <v>646</v>
      </c>
      <c r="R10" s="480"/>
      <c r="S10" s="480"/>
      <c r="T10" s="480"/>
      <c r="U10" s="480">
        <v>5</v>
      </c>
      <c r="V10" s="480"/>
      <c r="W10" s="480"/>
      <c r="X10" s="491"/>
      <c r="Y10" s="480">
        <v>49</v>
      </c>
      <c r="Z10" s="480"/>
      <c r="AA10" s="480"/>
      <c r="AB10" s="480"/>
      <c r="AC10" s="480">
        <v>497</v>
      </c>
      <c r="AD10" s="480"/>
      <c r="AE10" s="480"/>
      <c r="AF10" s="480"/>
      <c r="AG10" s="480">
        <v>942</v>
      </c>
      <c r="AH10" s="480"/>
      <c r="AI10" s="480"/>
      <c r="AJ10" s="480"/>
      <c r="AK10" s="479" t="s">
        <v>231</v>
      </c>
      <c r="AL10" s="480"/>
      <c r="AM10" s="480"/>
      <c r="AN10" s="480"/>
      <c r="AO10" s="479" t="s">
        <v>231</v>
      </c>
      <c r="AP10" s="480"/>
      <c r="AQ10" s="480"/>
      <c r="AR10" s="480"/>
    </row>
    <row r="11" spans="1:49">
      <c r="A11" s="203"/>
      <c r="B11" s="203"/>
      <c r="C11" s="203"/>
      <c r="D11" s="203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</row>
    <row r="12" spans="1:49" ht="14.25" thickBot="1">
      <c r="A12" s="8" t="s">
        <v>234</v>
      </c>
    </row>
    <row r="13" spans="1:49" ht="16.5" customHeight="1">
      <c r="A13" s="352" t="s">
        <v>235</v>
      </c>
      <c r="B13" s="352"/>
      <c r="C13" s="352"/>
      <c r="D13" s="374"/>
      <c r="E13" s="512" t="s">
        <v>236</v>
      </c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513"/>
      <c r="AA13" s="513"/>
      <c r="AB13" s="513"/>
      <c r="AC13" s="513"/>
      <c r="AD13" s="513"/>
      <c r="AE13" s="513"/>
      <c r="AF13" s="513"/>
      <c r="AG13" s="513"/>
      <c r="AH13" s="513"/>
      <c r="AI13" s="513"/>
      <c r="AJ13" s="513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</row>
    <row r="14" spans="1:49" ht="16.5" customHeight="1">
      <c r="A14" s="413"/>
      <c r="B14" s="413"/>
      <c r="C14" s="413"/>
      <c r="D14" s="414"/>
      <c r="E14" s="494" t="s">
        <v>26</v>
      </c>
      <c r="F14" s="495"/>
      <c r="G14" s="495"/>
      <c r="H14" s="496"/>
      <c r="I14" s="481" t="s">
        <v>617</v>
      </c>
      <c r="J14" s="503"/>
      <c r="K14" s="503"/>
      <c r="L14" s="504"/>
      <c r="M14" s="481" t="s">
        <v>616</v>
      </c>
      <c r="N14" s="482"/>
      <c r="O14" s="482"/>
      <c r="P14" s="483"/>
      <c r="Q14" s="490" t="s">
        <v>237</v>
      </c>
      <c r="R14" s="482"/>
      <c r="S14" s="482"/>
      <c r="T14" s="483"/>
      <c r="U14" s="490" t="s">
        <v>238</v>
      </c>
      <c r="V14" s="482"/>
      <c r="W14" s="482"/>
      <c r="X14" s="483"/>
      <c r="Y14" s="481" t="s">
        <v>618</v>
      </c>
      <c r="Z14" s="482"/>
      <c r="AA14" s="482"/>
      <c r="AB14" s="483"/>
      <c r="AC14" s="481" t="s">
        <v>619</v>
      </c>
      <c r="AD14" s="482"/>
      <c r="AE14" s="482"/>
      <c r="AF14" s="483"/>
      <c r="AG14" s="490" t="s">
        <v>224</v>
      </c>
      <c r="AH14" s="482"/>
      <c r="AI14" s="482"/>
      <c r="AJ14" s="482"/>
      <c r="AK14" s="204"/>
      <c r="AL14" s="204"/>
      <c r="AM14" s="204"/>
      <c r="AN14" s="204"/>
      <c r="AO14" s="204"/>
      <c r="AP14" s="204"/>
      <c r="AQ14" s="204"/>
      <c r="AR14" s="41"/>
      <c r="AS14" s="41"/>
      <c r="AT14" s="41"/>
      <c r="AU14" s="41"/>
      <c r="AV14" s="41"/>
      <c r="AW14" s="41"/>
    </row>
    <row r="15" spans="1:49" ht="16.5" customHeight="1">
      <c r="A15" s="413"/>
      <c r="B15" s="413"/>
      <c r="C15" s="413"/>
      <c r="D15" s="414"/>
      <c r="E15" s="497"/>
      <c r="F15" s="498"/>
      <c r="G15" s="498"/>
      <c r="H15" s="499"/>
      <c r="I15" s="505"/>
      <c r="J15" s="506"/>
      <c r="K15" s="506"/>
      <c r="L15" s="507"/>
      <c r="M15" s="484"/>
      <c r="N15" s="485"/>
      <c r="O15" s="485"/>
      <c r="P15" s="486"/>
      <c r="Q15" s="484"/>
      <c r="R15" s="485"/>
      <c r="S15" s="485"/>
      <c r="T15" s="486"/>
      <c r="U15" s="484"/>
      <c r="V15" s="485"/>
      <c r="W15" s="485"/>
      <c r="X15" s="486"/>
      <c r="Y15" s="484"/>
      <c r="Z15" s="485"/>
      <c r="AA15" s="485"/>
      <c r="AB15" s="486"/>
      <c r="AC15" s="484"/>
      <c r="AD15" s="485"/>
      <c r="AE15" s="485"/>
      <c r="AF15" s="486"/>
      <c r="AG15" s="484"/>
      <c r="AH15" s="485"/>
      <c r="AI15" s="485"/>
      <c r="AJ15" s="485"/>
      <c r="AK15" s="204"/>
      <c r="AL15" s="204"/>
      <c r="AM15" s="204"/>
      <c r="AN15" s="204"/>
      <c r="AO15" s="204"/>
      <c r="AP15" s="204"/>
      <c r="AQ15" s="204"/>
      <c r="AR15" s="41"/>
      <c r="AS15" s="41"/>
      <c r="AT15" s="41"/>
      <c r="AU15" s="41"/>
      <c r="AV15" s="41"/>
      <c r="AW15" s="41"/>
    </row>
    <row r="16" spans="1:49" ht="16.5" customHeight="1">
      <c r="A16" s="413"/>
      <c r="B16" s="413"/>
      <c r="C16" s="413"/>
      <c r="D16" s="414"/>
      <c r="E16" s="497"/>
      <c r="F16" s="498"/>
      <c r="G16" s="498"/>
      <c r="H16" s="499"/>
      <c r="I16" s="505"/>
      <c r="J16" s="506"/>
      <c r="K16" s="506"/>
      <c r="L16" s="507"/>
      <c r="M16" s="484"/>
      <c r="N16" s="485"/>
      <c r="O16" s="485"/>
      <c r="P16" s="486"/>
      <c r="Q16" s="484"/>
      <c r="R16" s="485"/>
      <c r="S16" s="485"/>
      <c r="T16" s="486"/>
      <c r="U16" s="484"/>
      <c r="V16" s="485"/>
      <c r="W16" s="485"/>
      <c r="X16" s="486"/>
      <c r="Y16" s="484"/>
      <c r="Z16" s="485"/>
      <c r="AA16" s="485"/>
      <c r="AB16" s="486"/>
      <c r="AC16" s="484"/>
      <c r="AD16" s="485"/>
      <c r="AE16" s="485"/>
      <c r="AF16" s="486"/>
      <c r="AG16" s="484"/>
      <c r="AH16" s="485"/>
      <c r="AI16" s="485"/>
      <c r="AJ16" s="485"/>
      <c r="AK16" s="204"/>
      <c r="AL16" s="204"/>
      <c r="AM16" s="204"/>
      <c r="AN16" s="204"/>
      <c r="AO16" s="204"/>
      <c r="AP16" s="204"/>
      <c r="AQ16" s="204"/>
      <c r="AR16" s="41"/>
      <c r="AS16" s="41"/>
      <c r="AT16" s="41"/>
      <c r="AU16" s="41"/>
      <c r="AV16" s="41"/>
      <c r="AW16" s="41"/>
    </row>
    <row r="17" spans="1:49" ht="16.5" customHeight="1">
      <c r="A17" s="375"/>
      <c r="B17" s="375"/>
      <c r="C17" s="375"/>
      <c r="D17" s="376"/>
      <c r="E17" s="500"/>
      <c r="F17" s="501"/>
      <c r="G17" s="501"/>
      <c r="H17" s="502"/>
      <c r="I17" s="508"/>
      <c r="J17" s="509"/>
      <c r="K17" s="509"/>
      <c r="L17" s="510"/>
      <c r="M17" s="487"/>
      <c r="N17" s="488"/>
      <c r="O17" s="488"/>
      <c r="P17" s="489"/>
      <c r="Q17" s="487"/>
      <c r="R17" s="488"/>
      <c r="S17" s="488"/>
      <c r="T17" s="489"/>
      <c r="U17" s="487"/>
      <c r="V17" s="488"/>
      <c r="W17" s="488"/>
      <c r="X17" s="489"/>
      <c r="Y17" s="487"/>
      <c r="Z17" s="488"/>
      <c r="AA17" s="488"/>
      <c r="AB17" s="489"/>
      <c r="AC17" s="487"/>
      <c r="AD17" s="488"/>
      <c r="AE17" s="488"/>
      <c r="AF17" s="489"/>
      <c r="AG17" s="487"/>
      <c r="AH17" s="488"/>
      <c r="AI17" s="488"/>
      <c r="AJ17" s="488"/>
      <c r="AK17" s="204"/>
      <c r="AL17" s="204"/>
      <c r="AM17" s="204"/>
      <c r="AN17" s="204"/>
      <c r="AO17" s="204"/>
      <c r="AP17" s="204"/>
      <c r="AQ17" s="204"/>
      <c r="AR17" s="41"/>
      <c r="AS17" s="41"/>
      <c r="AT17" s="41"/>
      <c r="AU17" s="41"/>
      <c r="AV17" s="41"/>
      <c r="AW17" s="41"/>
    </row>
    <row r="18" spans="1:49" ht="18" customHeight="1">
      <c r="A18" s="475" t="s">
        <v>230</v>
      </c>
      <c r="B18" s="475"/>
      <c r="C18" s="475"/>
      <c r="D18" s="475"/>
      <c r="E18" s="476">
        <v>151</v>
      </c>
      <c r="F18" s="477"/>
      <c r="G18" s="477"/>
      <c r="H18" s="477"/>
      <c r="I18" s="477">
        <v>32</v>
      </c>
      <c r="J18" s="477"/>
      <c r="K18" s="477"/>
      <c r="L18" s="477"/>
      <c r="M18" s="546">
        <v>15</v>
      </c>
      <c r="N18" s="547"/>
      <c r="O18" s="547"/>
      <c r="P18" s="547"/>
      <c r="Q18" s="546">
        <v>16</v>
      </c>
      <c r="R18" s="547"/>
      <c r="S18" s="547"/>
      <c r="T18" s="547"/>
      <c r="U18" s="515" t="s">
        <v>231</v>
      </c>
      <c r="V18" s="492"/>
      <c r="W18" s="492"/>
      <c r="X18" s="492"/>
      <c r="Y18" s="546">
        <v>39</v>
      </c>
      <c r="Z18" s="547"/>
      <c r="AA18" s="547"/>
      <c r="AB18" s="547"/>
      <c r="AC18" s="546">
        <v>4</v>
      </c>
      <c r="AD18" s="547"/>
      <c r="AE18" s="547"/>
      <c r="AF18" s="547"/>
      <c r="AG18" s="546">
        <v>45</v>
      </c>
      <c r="AH18" s="547"/>
      <c r="AI18" s="547"/>
      <c r="AJ18" s="54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</row>
    <row r="19" spans="1:49" ht="18" customHeight="1">
      <c r="A19" s="474" t="s">
        <v>232</v>
      </c>
      <c r="B19" s="474"/>
      <c r="C19" s="474"/>
      <c r="D19" s="474"/>
      <c r="E19" s="476">
        <v>146</v>
      </c>
      <c r="F19" s="477"/>
      <c r="G19" s="477"/>
      <c r="H19" s="477"/>
      <c r="I19" s="477">
        <v>27</v>
      </c>
      <c r="J19" s="477"/>
      <c r="K19" s="477"/>
      <c r="L19" s="477"/>
      <c r="M19" s="477">
        <v>3</v>
      </c>
      <c r="N19" s="550"/>
      <c r="O19" s="550"/>
      <c r="P19" s="550"/>
      <c r="Q19" s="477">
        <v>20</v>
      </c>
      <c r="R19" s="550"/>
      <c r="S19" s="550"/>
      <c r="T19" s="550"/>
      <c r="U19" s="492" t="s">
        <v>646</v>
      </c>
      <c r="V19" s="492"/>
      <c r="W19" s="492"/>
      <c r="X19" s="492"/>
      <c r="Y19" s="477">
        <v>38</v>
      </c>
      <c r="Z19" s="550"/>
      <c r="AA19" s="550"/>
      <c r="AB19" s="550"/>
      <c r="AC19" s="477">
        <v>0</v>
      </c>
      <c r="AD19" s="550"/>
      <c r="AE19" s="550"/>
      <c r="AF19" s="550"/>
      <c r="AG19" s="477">
        <v>58</v>
      </c>
      <c r="AH19" s="550"/>
      <c r="AI19" s="550"/>
      <c r="AJ19" s="550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</row>
    <row r="20" spans="1:49" ht="18" customHeight="1" thickBot="1">
      <c r="A20" s="478" t="s">
        <v>239</v>
      </c>
      <c r="B20" s="478"/>
      <c r="C20" s="478"/>
      <c r="D20" s="478"/>
      <c r="E20" s="548">
        <v>145</v>
      </c>
      <c r="F20" s="549"/>
      <c r="G20" s="549"/>
      <c r="H20" s="549"/>
      <c r="I20" s="549">
        <v>32</v>
      </c>
      <c r="J20" s="549"/>
      <c r="K20" s="549"/>
      <c r="L20" s="549"/>
      <c r="M20" s="549">
        <v>5</v>
      </c>
      <c r="N20" s="551"/>
      <c r="O20" s="551"/>
      <c r="P20" s="551"/>
      <c r="Q20" s="549">
        <v>8</v>
      </c>
      <c r="R20" s="551"/>
      <c r="S20" s="551"/>
      <c r="T20" s="551"/>
      <c r="U20" s="479">
        <v>4</v>
      </c>
      <c r="V20" s="480"/>
      <c r="W20" s="480"/>
      <c r="X20" s="480"/>
      <c r="Y20" s="549">
        <v>40</v>
      </c>
      <c r="Z20" s="551"/>
      <c r="AA20" s="551"/>
      <c r="AB20" s="551"/>
      <c r="AC20" s="549">
        <v>0</v>
      </c>
      <c r="AD20" s="551"/>
      <c r="AE20" s="551"/>
      <c r="AF20" s="551"/>
      <c r="AG20" s="549">
        <v>56</v>
      </c>
      <c r="AH20" s="551"/>
      <c r="AI20" s="551"/>
      <c r="AJ20" s="551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</row>
    <row r="21" spans="1:49">
      <c r="A21" s="372"/>
      <c r="B21" s="372"/>
      <c r="C21" s="372"/>
      <c r="D21" s="372"/>
      <c r="E21" s="372"/>
      <c r="F21" s="372"/>
      <c r="G21" s="372"/>
      <c r="H21" s="372"/>
      <c r="I21" s="372"/>
      <c r="Q21" s="279"/>
      <c r="R21" s="279"/>
      <c r="S21" s="279"/>
      <c r="T21" s="279"/>
    </row>
  </sheetData>
  <mergeCells count="87">
    <mergeCell ref="M18:P18"/>
    <mergeCell ref="AG19:AJ19"/>
    <mergeCell ref="AG20:AJ20"/>
    <mergeCell ref="M19:P19"/>
    <mergeCell ref="M20:P20"/>
    <mergeCell ref="Q19:T19"/>
    <mergeCell ref="Q20:T20"/>
    <mergeCell ref="U19:X19"/>
    <mergeCell ref="U20:X20"/>
    <mergeCell ref="AC19:AF19"/>
    <mergeCell ref="AC20:AF20"/>
    <mergeCell ref="Y20:AB20"/>
    <mergeCell ref="Y19:AB19"/>
    <mergeCell ref="Q18:T18"/>
    <mergeCell ref="U18:X18"/>
    <mergeCell ref="AC18:AF18"/>
    <mergeCell ref="AG18:AJ18"/>
    <mergeCell ref="Y18:AB18"/>
    <mergeCell ref="A3:H3"/>
    <mergeCell ref="A4:D7"/>
    <mergeCell ref="E4:AB4"/>
    <mergeCell ref="AC4:AJ4"/>
    <mergeCell ref="U8:X8"/>
    <mergeCell ref="A8:D8"/>
    <mergeCell ref="E8:H8"/>
    <mergeCell ref="I8:L8"/>
    <mergeCell ref="M8:P8"/>
    <mergeCell ref="Q8:T8"/>
    <mergeCell ref="AC8:AF8"/>
    <mergeCell ref="AG8:AJ8"/>
    <mergeCell ref="AK4:AR4"/>
    <mergeCell ref="E5:H7"/>
    <mergeCell ref="I5:L7"/>
    <mergeCell ref="M5:P7"/>
    <mergeCell ref="Q5:T7"/>
    <mergeCell ref="U5:X7"/>
    <mergeCell ref="Y5:AB7"/>
    <mergeCell ref="AC5:AF7"/>
    <mergeCell ref="AG5:AJ7"/>
    <mergeCell ref="AK5:AR6"/>
    <mergeCell ref="AK7:AN7"/>
    <mergeCell ref="AO7:AR7"/>
    <mergeCell ref="AK8:AN8"/>
    <mergeCell ref="AO8:AR8"/>
    <mergeCell ref="Y9:AB9"/>
    <mergeCell ref="AC9:AF9"/>
    <mergeCell ref="AG9:AJ9"/>
    <mergeCell ref="AK9:AN9"/>
    <mergeCell ref="AO9:AR9"/>
    <mergeCell ref="Y8:AB8"/>
    <mergeCell ref="U9:X9"/>
    <mergeCell ref="A13:D17"/>
    <mergeCell ref="E14:H17"/>
    <mergeCell ref="I14:L17"/>
    <mergeCell ref="AC10:AF10"/>
    <mergeCell ref="A10:D10"/>
    <mergeCell ref="E10:H10"/>
    <mergeCell ref="I10:L10"/>
    <mergeCell ref="M10:P10"/>
    <mergeCell ref="Q10:T10"/>
    <mergeCell ref="A9:D9"/>
    <mergeCell ref="E13:AJ13"/>
    <mergeCell ref="E9:H9"/>
    <mergeCell ref="I9:L9"/>
    <mergeCell ref="M9:P9"/>
    <mergeCell ref="Q9:T9"/>
    <mergeCell ref="AK10:AN10"/>
    <mergeCell ref="AO10:AR10"/>
    <mergeCell ref="Y14:AB17"/>
    <mergeCell ref="M14:P17"/>
    <mergeCell ref="Q14:T17"/>
    <mergeCell ref="U14:X17"/>
    <mergeCell ref="AC14:AF17"/>
    <mergeCell ref="AG10:AJ10"/>
    <mergeCell ref="Y10:AB10"/>
    <mergeCell ref="U10:X10"/>
    <mergeCell ref="AG14:AJ17"/>
    <mergeCell ref="A19:D19"/>
    <mergeCell ref="A18:D18"/>
    <mergeCell ref="E18:H18"/>
    <mergeCell ref="I18:L18"/>
    <mergeCell ref="A21:I21"/>
    <mergeCell ref="A20:D20"/>
    <mergeCell ref="E20:H20"/>
    <mergeCell ref="I20:L20"/>
    <mergeCell ref="E19:H19"/>
    <mergeCell ref="I19:L1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19:D20 A9:D1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zoomScaleNormal="100" workbookViewId="0">
      <selection activeCell="A9" sqref="A9"/>
    </sheetView>
  </sheetViews>
  <sheetFormatPr defaultRowHeight="13.5"/>
  <cols>
    <col min="1" max="1" width="17.625" style="68" customWidth="1"/>
    <col min="2" max="2" width="0.75" style="8" customWidth="1"/>
    <col min="3" max="5" width="8.625" style="8" customWidth="1"/>
    <col min="6" max="7" width="7.625" style="8" customWidth="1"/>
    <col min="8" max="8" width="6.625" style="8" customWidth="1"/>
    <col min="9" max="9" width="7.625" style="8" customWidth="1"/>
    <col min="10" max="10" width="9.125" style="8" customWidth="1"/>
    <col min="11" max="16384" width="9" style="8"/>
  </cols>
  <sheetData>
    <row r="1" spans="1:1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3" ht="14.25" thickBot="1">
      <c r="A3" s="41" t="s">
        <v>240</v>
      </c>
      <c r="B3" s="41"/>
      <c r="C3" s="41"/>
      <c r="I3" s="342" t="s">
        <v>148</v>
      </c>
      <c r="J3" s="342"/>
    </row>
    <row r="4" spans="1:13" ht="21" customHeight="1">
      <c r="A4" s="352" t="s">
        <v>241</v>
      </c>
      <c r="B4" s="50"/>
      <c r="C4" s="384" t="s">
        <v>242</v>
      </c>
      <c r="D4" s="343"/>
      <c r="E4" s="343"/>
      <c r="F4" s="343"/>
      <c r="G4" s="436" t="s">
        <v>243</v>
      </c>
      <c r="H4" s="436" t="s">
        <v>244</v>
      </c>
      <c r="I4" s="552" t="s">
        <v>245</v>
      </c>
      <c r="J4" s="362" t="s">
        <v>246</v>
      </c>
    </row>
    <row r="5" spans="1:13" ht="21" customHeight="1">
      <c r="A5" s="375"/>
      <c r="B5" s="51"/>
      <c r="C5" s="54" t="s">
        <v>26</v>
      </c>
      <c r="D5" s="53" t="s">
        <v>247</v>
      </c>
      <c r="E5" s="54" t="s">
        <v>248</v>
      </c>
      <c r="F5" s="53" t="s">
        <v>249</v>
      </c>
      <c r="G5" s="420"/>
      <c r="H5" s="420"/>
      <c r="I5" s="553"/>
      <c r="J5" s="366"/>
    </row>
    <row r="6" spans="1:13" ht="18" customHeight="1">
      <c r="A6" s="205" t="s">
        <v>250</v>
      </c>
      <c r="B6" s="206"/>
      <c r="C6" s="207">
        <f t="shared" ref="C6:H6" si="0">SUM(C7:C40)</f>
        <v>22768</v>
      </c>
      <c r="D6" s="207">
        <f t="shared" si="0"/>
        <v>22577</v>
      </c>
      <c r="E6" s="207">
        <f t="shared" si="0"/>
        <v>171</v>
      </c>
      <c r="F6" s="207">
        <f t="shared" si="0"/>
        <v>20</v>
      </c>
      <c r="G6" s="207">
        <f t="shared" si="0"/>
        <v>21876</v>
      </c>
      <c r="H6" s="207">
        <f t="shared" si="0"/>
        <v>730</v>
      </c>
      <c r="I6" s="208">
        <f>C6/H6</f>
        <v>31.18904109589041</v>
      </c>
      <c r="J6" s="207">
        <f>SUM(J7:J40)</f>
        <v>6869</v>
      </c>
      <c r="K6" s="207"/>
      <c r="M6" s="209" t="s">
        <v>251</v>
      </c>
    </row>
    <row r="7" spans="1:13" ht="18" customHeight="1">
      <c r="A7" s="174" t="s">
        <v>252</v>
      </c>
      <c r="B7" s="206"/>
      <c r="C7" s="207">
        <f>SUM(D7:F7)</f>
        <v>870</v>
      </c>
      <c r="D7" s="210">
        <v>870</v>
      </c>
      <c r="E7" s="211">
        <v>0</v>
      </c>
      <c r="F7" s="211">
        <v>0</v>
      </c>
      <c r="G7" s="211">
        <v>748</v>
      </c>
      <c r="H7" s="210">
        <v>20</v>
      </c>
      <c r="I7" s="212">
        <f>C7/H7</f>
        <v>43.5</v>
      </c>
      <c r="J7" s="213">
        <v>344</v>
      </c>
      <c r="M7" s="209"/>
    </row>
    <row r="8" spans="1:13" ht="18" customHeight="1">
      <c r="A8" s="214" t="s">
        <v>253</v>
      </c>
      <c r="B8" s="206"/>
      <c r="C8" s="207">
        <f t="shared" ref="C8:C39" si="1">SUM(D8:F8)</f>
        <v>228</v>
      </c>
      <c r="D8" s="210">
        <v>228</v>
      </c>
      <c r="E8" s="211">
        <v>0</v>
      </c>
      <c r="F8" s="211">
        <v>0</v>
      </c>
      <c r="G8" s="211">
        <v>295</v>
      </c>
      <c r="H8" s="210">
        <v>20</v>
      </c>
      <c r="I8" s="212">
        <f>C8/H8</f>
        <v>11.4</v>
      </c>
      <c r="J8" s="213">
        <v>66</v>
      </c>
      <c r="M8" s="209"/>
    </row>
    <row r="9" spans="1:13" ht="18" customHeight="1">
      <c r="A9" s="214" t="s">
        <v>254</v>
      </c>
      <c r="B9" s="215"/>
      <c r="C9" s="207">
        <f t="shared" si="1"/>
        <v>206</v>
      </c>
      <c r="D9" s="210">
        <v>206</v>
      </c>
      <c r="E9" s="211">
        <v>0</v>
      </c>
      <c r="F9" s="211">
        <v>0</v>
      </c>
      <c r="G9" s="211">
        <v>196</v>
      </c>
      <c r="H9" s="210">
        <v>20</v>
      </c>
      <c r="I9" s="212">
        <f t="shared" ref="I9:I39" si="2">C9/H9</f>
        <v>10.3</v>
      </c>
      <c r="J9" s="213">
        <v>32</v>
      </c>
    </row>
    <row r="10" spans="1:13" ht="18" customHeight="1">
      <c r="A10" s="214" t="s">
        <v>255</v>
      </c>
      <c r="B10" s="215"/>
      <c r="C10" s="207">
        <f t="shared" si="1"/>
        <v>774</v>
      </c>
      <c r="D10" s="210">
        <v>774</v>
      </c>
      <c r="E10" s="211">
        <v>0</v>
      </c>
      <c r="F10" s="211">
        <v>0</v>
      </c>
      <c r="G10" s="211">
        <v>457</v>
      </c>
      <c r="H10" s="210">
        <v>18</v>
      </c>
      <c r="I10" s="212">
        <f t="shared" si="2"/>
        <v>43</v>
      </c>
      <c r="J10" s="213">
        <v>269</v>
      </c>
    </row>
    <row r="11" spans="1:13" ht="18" customHeight="1">
      <c r="A11" s="214" t="s">
        <v>256</v>
      </c>
      <c r="B11" s="215"/>
      <c r="C11" s="207">
        <f t="shared" si="1"/>
        <v>769</v>
      </c>
      <c r="D11" s="210">
        <v>758</v>
      </c>
      <c r="E11" s="211">
        <v>7</v>
      </c>
      <c r="F11" s="211">
        <v>4</v>
      </c>
      <c r="G11" s="211">
        <v>835</v>
      </c>
      <c r="H11" s="210">
        <v>23</v>
      </c>
      <c r="I11" s="212">
        <f t="shared" si="2"/>
        <v>33.434782608695649</v>
      </c>
      <c r="J11" s="213">
        <v>252</v>
      </c>
    </row>
    <row r="12" spans="1:13" ht="18" customHeight="1">
      <c r="A12" s="214" t="s">
        <v>257</v>
      </c>
      <c r="B12" s="87"/>
      <c r="C12" s="207">
        <f t="shared" si="1"/>
        <v>1269</v>
      </c>
      <c r="D12" s="210">
        <v>1269</v>
      </c>
      <c r="E12" s="211">
        <v>0</v>
      </c>
      <c r="F12" s="211">
        <v>0</v>
      </c>
      <c r="G12" s="211">
        <v>1145</v>
      </c>
      <c r="H12" s="210">
        <v>23</v>
      </c>
      <c r="I12" s="212">
        <f t="shared" si="2"/>
        <v>55.173913043478258</v>
      </c>
      <c r="J12" s="213">
        <v>415</v>
      </c>
    </row>
    <row r="13" spans="1:13" ht="18" customHeight="1">
      <c r="A13" s="214" t="s">
        <v>258</v>
      </c>
      <c r="B13" s="87"/>
      <c r="C13" s="207">
        <f t="shared" si="1"/>
        <v>444</v>
      </c>
      <c r="D13" s="210">
        <v>444</v>
      </c>
      <c r="E13" s="211">
        <v>0</v>
      </c>
      <c r="F13" s="211">
        <v>0</v>
      </c>
      <c r="G13" s="211">
        <v>359</v>
      </c>
      <c r="H13" s="210">
        <v>23</v>
      </c>
      <c r="I13" s="212">
        <f t="shared" si="2"/>
        <v>19.304347826086957</v>
      </c>
      <c r="J13" s="213">
        <v>210</v>
      </c>
    </row>
    <row r="14" spans="1:13" ht="18" customHeight="1">
      <c r="A14" s="174" t="s">
        <v>259</v>
      </c>
      <c r="B14" s="87"/>
      <c r="C14" s="207">
        <f t="shared" si="1"/>
        <v>487</v>
      </c>
      <c r="D14" s="210">
        <v>487</v>
      </c>
      <c r="E14" s="211">
        <v>0</v>
      </c>
      <c r="F14" s="211">
        <v>0</v>
      </c>
      <c r="G14" s="211">
        <v>490</v>
      </c>
      <c r="H14" s="210">
        <v>23</v>
      </c>
      <c r="I14" s="212">
        <f t="shared" si="2"/>
        <v>21.173913043478262</v>
      </c>
      <c r="J14" s="213">
        <v>151</v>
      </c>
    </row>
    <row r="15" spans="1:13" ht="18" customHeight="1">
      <c r="A15" s="174" t="s">
        <v>260</v>
      </c>
      <c r="B15" s="215"/>
      <c r="C15" s="207">
        <f t="shared" si="1"/>
        <v>257</v>
      </c>
      <c r="D15" s="210">
        <v>250</v>
      </c>
      <c r="E15" s="211">
        <v>7</v>
      </c>
      <c r="F15" s="211">
        <v>0</v>
      </c>
      <c r="G15" s="211">
        <v>324</v>
      </c>
      <c r="H15" s="210">
        <v>23</v>
      </c>
      <c r="I15" s="212">
        <f t="shared" si="2"/>
        <v>11.173913043478262</v>
      </c>
      <c r="J15" s="213">
        <v>63</v>
      </c>
    </row>
    <row r="16" spans="1:13" s="328" customFormat="1" ht="18" customHeight="1">
      <c r="A16" s="334" t="s">
        <v>647</v>
      </c>
      <c r="B16" s="335"/>
      <c r="C16" s="329">
        <v>1058</v>
      </c>
      <c r="D16" s="330">
        <v>1028</v>
      </c>
      <c r="E16" s="331">
        <v>25</v>
      </c>
      <c r="F16" s="331">
        <v>5</v>
      </c>
      <c r="G16" s="331">
        <v>1263</v>
      </c>
      <c r="H16" s="330">
        <v>23</v>
      </c>
      <c r="I16" s="332">
        <v>46</v>
      </c>
      <c r="J16" s="333">
        <v>269</v>
      </c>
    </row>
    <row r="17" spans="1:10" ht="18" customHeight="1">
      <c r="A17" s="174" t="s">
        <v>261</v>
      </c>
      <c r="B17" s="215"/>
      <c r="C17" s="207">
        <f t="shared" si="1"/>
        <v>296</v>
      </c>
      <c r="D17" s="210">
        <v>296</v>
      </c>
      <c r="E17" s="211">
        <v>0</v>
      </c>
      <c r="F17" s="211">
        <v>0</v>
      </c>
      <c r="G17" s="211">
        <v>234</v>
      </c>
      <c r="H17" s="210">
        <v>20</v>
      </c>
      <c r="I17" s="212">
        <f t="shared" si="2"/>
        <v>14.8</v>
      </c>
      <c r="J17" s="213">
        <v>51</v>
      </c>
    </row>
    <row r="18" spans="1:10" ht="18" customHeight="1">
      <c r="A18" s="174" t="s">
        <v>262</v>
      </c>
      <c r="B18" s="215"/>
      <c r="C18" s="207">
        <f t="shared" si="1"/>
        <v>85</v>
      </c>
      <c r="D18" s="210">
        <v>85</v>
      </c>
      <c r="E18" s="211">
        <v>0</v>
      </c>
      <c r="F18" s="211">
        <v>0</v>
      </c>
      <c r="G18" s="211">
        <v>87</v>
      </c>
      <c r="H18" s="210">
        <v>23</v>
      </c>
      <c r="I18" s="212">
        <f t="shared" si="2"/>
        <v>3.6956521739130435</v>
      </c>
      <c r="J18" s="213">
        <v>26</v>
      </c>
    </row>
    <row r="19" spans="1:10" ht="18" customHeight="1">
      <c r="A19" s="174" t="s">
        <v>263</v>
      </c>
      <c r="B19" s="215"/>
      <c r="C19" s="207">
        <f t="shared" si="1"/>
        <v>984</v>
      </c>
      <c r="D19" s="210">
        <v>981</v>
      </c>
      <c r="E19" s="211">
        <v>3</v>
      </c>
      <c r="F19" s="211">
        <v>0</v>
      </c>
      <c r="G19" s="211">
        <v>1124</v>
      </c>
      <c r="H19" s="210">
        <v>23</v>
      </c>
      <c r="I19" s="212">
        <f t="shared" si="2"/>
        <v>42.782608695652172</v>
      </c>
      <c r="J19" s="213">
        <v>209</v>
      </c>
    </row>
    <row r="20" spans="1:10" ht="18" customHeight="1">
      <c r="A20" s="174" t="s">
        <v>264</v>
      </c>
      <c r="B20" s="215"/>
      <c r="C20" s="207">
        <f t="shared" si="1"/>
        <v>1211</v>
      </c>
      <c r="D20" s="210">
        <v>1201</v>
      </c>
      <c r="E20" s="211">
        <v>10</v>
      </c>
      <c r="F20" s="211">
        <v>0</v>
      </c>
      <c r="G20" s="211">
        <v>1229</v>
      </c>
      <c r="H20" s="210">
        <v>22</v>
      </c>
      <c r="I20" s="212">
        <f t="shared" si="2"/>
        <v>55.045454545454547</v>
      </c>
      <c r="J20" s="213">
        <v>321</v>
      </c>
    </row>
    <row r="21" spans="1:10" ht="18" customHeight="1">
      <c r="A21" s="174" t="s">
        <v>265</v>
      </c>
      <c r="B21" s="215"/>
      <c r="C21" s="207">
        <f t="shared" si="1"/>
        <v>353</v>
      </c>
      <c r="D21" s="210">
        <v>353</v>
      </c>
      <c r="E21" s="211">
        <v>0</v>
      </c>
      <c r="F21" s="211">
        <v>0</v>
      </c>
      <c r="G21" s="211">
        <v>354</v>
      </c>
      <c r="H21" s="210">
        <v>22</v>
      </c>
      <c r="I21" s="212">
        <f t="shared" si="2"/>
        <v>16.045454545454547</v>
      </c>
      <c r="J21" s="213">
        <v>117</v>
      </c>
    </row>
    <row r="22" spans="1:10" ht="18" customHeight="1">
      <c r="A22" s="214" t="s">
        <v>266</v>
      </c>
      <c r="B22" s="215"/>
      <c r="C22" s="207">
        <f t="shared" si="1"/>
        <v>311</v>
      </c>
      <c r="D22" s="210">
        <v>310</v>
      </c>
      <c r="E22" s="211">
        <v>1</v>
      </c>
      <c r="F22" s="211">
        <v>0</v>
      </c>
      <c r="G22" s="211">
        <v>295</v>
      </c>
      <c r="H22" s="210">
        <v>22</v>
      </c>
      <c r="I22" s="212">
        <f t="shared" si="2"/>
        <v>14.136363636363637</v>
      </c>
      <c r="J22" s="213">
        <v>52</v>
      </c>
    </row>
    <row r="23" spans="1:10" ht="18" customHeight="1">
      <c r="A23" s="174" t="s">
        <v>267</v>
      </c>
      <c r="B23" s="87"/>
      <c r="C23" s="207">
        <f t="shared" si="1"/>
        <v>577</v>
      </c>
      <c r="D23" s="210">
        <v>577</v>
      </c>
      <c r="E23" s="211">
        <v>0</v>
      </c>
      <c r="F23" s="211">
        <v>0</v>
      </c>
      <c r="G23" s="211">
        <v>607</v>
      </c>
      <c r="H23" s="210">
        <v>22</v>
      </c>
      <c r="I23" s="212">
        <f t="shared" si="2"/>
        <v>26.227272727272727</v>
      </c>
      <c r="J23" s="213">
        <v>161</v>
      </c>
    </row>
    <row r="24" spans="1:10" ht="18" customHeight="1">
      <c r="A24" s="174" t="s">
        <v>268</v>
      </c>
      <c r="B24" s="87"/>
      <c r="C24" s="207">
        <f t="shared" si="1"/>
        <v>545</v>
      </c>
      <c r="D24" s="210">
        <v>545</v>
      </c>
      <c r="E24" s="211">
        <v>0</v>
      </c>
      <c r="F24" s="211">
        <v>0</v>
      </c>
      <c r="G24" s="211">
        <v>660</v>
      </c>
      <c r="H24" s="210">
        <v>19</v>
      </c>
      <c r="I24" s="212">
        <f t="shared" si="2"/>
        <v>28.684210526315791</v>
      </c>
      <c r="J24" s="213">
        <v>116</v>
      </c>
    </row>
    <row r="25" spans="1:10" ht="18" customHeight="1">
      <c r="A25" s="174" t="s">
        <v>269</v>
      </c>
      <c r="B25" s="87"/>
      <c r="C25" s="207">
        <f t="shared" si="1"/>
        <v>1706</v>
      </c>
      <c r="D25" s="210">
        <v>1673</v>
      </c>
      <c r="E25" s="211">
        <v>33</v>
      </c>
      <c r="F25" s="211">
        <v>0</v>
      </c>
      <c r="G25" s="211">
        <v>1878</v>
      </c>
      <c r="H25" s="210">
        <v>19</v>
      </c>
      <c r="I25" s="212">
        <f t="shared" si="2"/>
        <v>89.78947368421052</v>
      </c>
      <c r="J25" s="213">
        <v>394</v>
      </c>
    </row>
    <row r="26" spans="1:10" ht="18" customHeight="1">
      <c r="A26" s="174" t="s">
        <v>270</v>
      </c>
      <c r="B26" s="87"/>
      <c r="C26" s="207">
        <f t="shared" si="1"/>
        <v>929</v>
      </c>
      <c r="D26" s="210">
        <v>918</v>
      </c>
      <c r="E26" s="211">
        <v>11</v>
      </c>
      <c r="F26" s="211">
        <v>0</v>
      </c>
      <c r="G26" s="211">
        <v>662</v>
      </c>
      <c r="H26" s="210">
        <v>19</v>
      </c>
      <c r="I26" s="212">
        <f t="shared" si="2"/>
        <v>48.89473684210526</v>
      </c>
      <c r="J26" s="213">
        <v>355</v>
      </c>
    </row>
    <row r="27" spans="1:10" ht="18" customHeight="1">
      <c r="A27" s="174" t="s">
        <v>271</v>
      </c>
      <c r="B27" s="87"/>
      <c r="C27" s="207">
        <f t="shared" si="1"/>
        <v>319</v>
      </c>
      <c r="D27" s="210">
        <v>319</v>
      </c>
      <c r="E27" s="211">
        <v>0</v>
      </c>
      <c r="F27" s="211">
        <v>0</v>
      </c>
      <c r="G27" s="211">
        <v>280</v>
      </c>
      <c r="H27" s="210">
        <v>19</v>
      </c>
      <c r="I27" s="212">
        <f t="shared" si="2"/>
        <v>16.789473684210527</v>
      </c>
      <c r="J27" s="213">
        <v>69</v>
      </c>
    </row>
    <row r="28" spans="1:10" ht="18" customHeight="1">
      <c r="A28" s="174" t="s">
        <v>272</v>
      </c>
      <c r="B28" s="87"/>
      <c r="C28" s="207">
        <f t="shared" si="1"/>
        <v>744</v>
      </c>
      <c r="D28" s="210">
        <v>741</v>
      </c>
      <c r="E28" s="211">
        <v>2</v>
      </c>
      <c r="F28" s="211">
        <v>1</v>
      </c>
      <c r="G28" s="211">
        <v>931</v>
      </c>
      <c r="H28" s="210">
        <v>23</v>
      </c>
      <c r="I28" s="212">
        <f t="shared" si="2"/>
        <v>32.347826086956523</v>
      </c>
      <c r="J28" s="213">
        <v>208</v>
      </c>
    </row>
    <row r="29" spans="1:10" ht="18" customHeight="1">
      <c r="A29" s="174" t="s">
        <v>273</v>
      </c>
      <c r="B29" s="87"/>
      <c r="C29" s="207">
        <f t="shared" si="1"/>
        <v>656</v>
      </c>
      <c r="D29" s="210">
        <v>654</v>
      </c>
      <c r="E29" s="211">
        <v>2</v>
      </c>
      <c r="F29" s="211">
        <v>0</v>
      </c>
      <c r="G29" s="211">
        <v>654</v>
      </c>
      <c r="H29" s="210">
        <v>23</v>
      </c>
      <c r="I29" s="212">
        <f t="shared" si="2"/>
        <v>28.521739130434781</v>
      </c>
      <c r="J29" s="213">
        <v>187</v>
      </c>
    </row>
    <row r="30" spans="1:10" ht="18" customHeight="1">
      <c r="A30" s="174" t="s">
        <v>274</v>
      </c>
      <c r="B30" s="87"/>
      <c r="C30" s="207">
        <f t="shared" si="1"/>
        <v>449</v>
      </c>
      <c r="D30" s="210">
        <v>449</v>
      </c>
      <c r="E30" s="211">
        <v>0</v>
      </c>
      <c r="F30" s="211">
        <v>0</v>
      </c>
      <c r="G30" s="211">
        <v>521</v>
      </c>
      <c r="H30" s="210">
        <v>23</v>
      </c>
      <c r="I30" s="212">
        <f t="shared" si="2"/>
        <v>19.521739130434781</v>
      </c>
      <c r="J30" s="213">
        <v>112</v>
      </c>
    </row>
    <row r="31" spans="1:10" ht="18" customHeight="1">
      <c r="A31" s="174" t="s">
        <v>275</v>
      </c>
      <c r="B31" s="87"/>
      <c r="C31" s="207">
        <f t="shared" si="1"/>
        <v>546</v>
      </c>
      <c r="D31" s="210">
        <v>546</v>
      </c>
      <c r="E31" s="211">
        <v>0</v>
      </c>
      <c r="F31" s="211">
        <v>0</v>
      </c>
      <c r="G31" s="211">
        <v>412</v>
      </c>
      <c r="H31" s="210">
        <v>22</v>
      </c>
      <c r="I31" s="212">
        <f t="shared" si="2"/>
        <v>24.818181818181817</v>
      </c>
      <c r="J31" s="213">
        <v>278</v>
      </c>
    </row>
    <row r="32" spans="1:10" ht="18" customHeight="1">
      <c r="A32" s="174" t="s">
        <v>276</v>
      </c>
      <c r="B32" s="87"/>
      <c r="C32" s="207">
        <f t="shared" si="1"/>
        <v>523</v>
      </c>
      <c r="D32" s="210">
        <v>519</v>
      </c>
      <c r="E32" s="211">
        <v>2</v>
      </c>
      <c r="F32" s="211">
        <v>2</v>
      </c>
      <c r="G32" s="211">
        <v>593</v>
      </c>
      <c r="H32" s="210">
        <v>22</v>
      </c>
      <c r="I32" s="212">
        <f t="shared" si="2"/>
        <v>23.772727272727273</v>
      </c>
      <c r="J32" s="213">
        <v>118</v>
      </c>
    </row>
    <row r="33" spans="1:10" ht="18" customHeight="1">
      <c r="A33" s="174" t="s">
        <v>277</v>
      </c>
      <c r="B33" s="87"/>
      <c r="C33" s="207">
        <f t="shared" si="1"/>
        <v>1473</v>
      </c>
      <c r="D33" s="210">
        <v>1473</v>
      </c>
      <c r="E33" s="211">
        <v>0</v>
      </c>
      <c r="F33" s="211">
        <v>0</v>
      </c>
      <c r="G33" s="211">
        <v>796</v>
      </c>
      <c r="H33" s="210">
        <v>22</v>
      </c>
      <c r="I33" s="212">
        <f t="shared" si="2"/>
        <v>66.954545454545453</v>
      </c>
      <c r="J33" s="213">
        <v>485</v>
      </c>
    </row>
    <row r="34" spans="1:10" ht="18" customHeight="1">
      <c r="A34" s="174" t="s">
        <v>278</v>
      </c>
      <c r="B34" s="87"/>
      <c r="C34" s="207">
        <f t="shared" si="1"/>
        <v>755</v>
      </c>
      <c r="D34" s="210">
        <v>755</v>
      </c>
      <c r="E34" s="211">
        <v>0</v>
      </c>
      <c r="F34" s="211">
        <v>0</v>
      </c>
      <c r="G34" s="211">
        <v>348</v>
      </c>
      <c r="H34" s="210">
        <v>22</v>
      </c>
      <c r="I34" s="212">
        <f t="shared" si="2"/>
        <v>34.31818181818182</v>
      </c>
      <c r="J34" s="213">
        <v>258</v>
      </c>
    </row>
    <row r="35" spans="1:10" ht="18" customHeight="1">
      <c r="A35" s="174" t="s">
        <v>279</v>
      </c>
      <c r="B35" s="87"/>
      <c r="C35" s="207">
        <f t="shared" si="1"/>
        <v>1001</v>
      </c>
      <c r="D35" s="210">
        <v>960</v>
      </c>
      <c r="E35" s="211">
        <v>41</v>
      </c>
      <c r="F35" s="211">
        <v>0</v>
      </c>
      <c r="G35" s="211">
        <v>904</v>
      </c>
      <c r="H35" s="210">
        <v>22</v>
      </c>
      <c r="I35" s="212">
        <f t="shared" si="2"/>
        <v>45.5</v>
      </c>
      <c r="J35" s="213">
        <v>198</v>
      </c>
    </row>
    <row r="36" spans="1:10" ht="18" customHeight="1">
      <c r="A36" s="174" t="s">
        <v>280</v>
      </c>
      <c r="B36" s="87"/>
      <c r="C36" s="207">
        <f t="shared" si="1"/>
        <v>932</v>
      </c>
      <c r="D36" s="210">
        <v>931</v>
      </c>
      <c r="E36" s="211">
        <v>1</v>
      </c>
      <c r="F36" s="211">
        <v>0</v>
      </c>
      <c r="G36" s="211">
        <v>835</v>
      </c>
      <c r="H36" s="210">
        <v>21</v>
      </c>
      <c r="I36" s="212">
        <f t="shared" si="2"/>
        <v>44.38095238095238</v>
      </c>
      <c r="J36" s="213">
        <v>341</v>
      </c>
    </row>
    <row r="37" spans="1:10" ht="18" customHeight="1">
      <c r="A37" s="174" t="s">
        <v>281</v>
      </c>
      <c r="B37" s="87"/>
      <c r="C37" s="207">
        <f t="shared" si="1"/>
        <v>138</v>
      </c>
      <c r="D37" s="210">
        <v>135</v>
      </c>
      <c r="E37" s="211">
        <v>3</v>
      </c>
      <c r="F37" s="211">
        <v>0</v>
      </c>
      <c r="G37" s="211">
        <v>378</v>
      </c>
      <c r="H37" s="210">
        <v>21</v>
      </c>
      <c r="I37" s="212">
        <f t="shared" si="2"/>
        <v>6.5714285714285712</v>
      </c>
      <c r="J37" s="213">
        <v>37</v>
      </c>
    </row>
    <row r="38" spans="1:10" ht="18" customHeight="1">
      <c r="A38" s="174" t="s">
        <v>282</v>
      </c>
      <c r="B38" s="87"/>
      <c r="C38" s="207">
        <f t="shared" si="1"/>
        <v>781</v>
      </c>
      <c r="D38" s="210">
        <v>777</v>
      </c>
      <c r="E38" s="211">
        <v>4</v>
      </c>
      <c r="F38" s="211">
        <v>0</v>
      </c>
      <c r="G38" s="211">
        <v>601</v>
      </c>
      <c r="H38" s="210">
        <v>21</v>
      </c>
      <c r="I38" s="212">
        <f t="shared" si="2"/>
        <v>37.19047619047619</v>
      </c>
      <c r="J38" s="213">
        <v>323</v>
      </c>
    </row>
    <row r="39" spans="1:10" ht="18" customHeight="1">
      <c r="A39" s="26" t="s">
        <v>283</v>
      </c>
      <c r="B39" s="87"/>
      <c r="C39" s="207">
        <f t="shared" si="1"/>
        <v>542</v>
      </c>
      <c r="D39" s="216">
        <v>534</v>
      </c>
      <c r="E39" s="211">
        <v>0</v>
      </c>
      <c r="F39" s="211">
        <v>8</v>
      </c>
      <c r="G39" s="211">
        <v>742</v>
      </c>
      <c r="H39" s="210">
        <v>21</v>
      </c>
      <c r="I39" s="212">
        <f t="shared" si="2"/>
        <v>25.80952380952381</v>
      </c>
      <c r="J39" s="213">
        <v>129</v>
      </c>
    </row>
    <row r="40" spans="1:10" ht="18" customHeight="1" thickBot="1">
      <c r="A40" s="217" t="s">
        <v>284</v>
      </c>
      <c r="B40" s="178"/>
      <c r="C40" s="218">
        <f>SUM(D40:F40)</f>
        <v>550</v>
      </c>
      <c r="D40" s="219">
        <v>531</v>
      </c>
      <c r="E40" s="220">
        <v>19</v>
      </c>
      <c r="F40" s="220">
        <v>0</v>
      </c>
      <c r="G40" s="220">
        <v>639</v>
      </c>
      <c r="H40" s="220">
        <v>21</v>
      </c>
      <c r="I40" s="221">
        <f>C40/H40</f>
        <v>26.19047619047619</v>
      </c>
      <c r="J40" s="222">
        <v>253</v>
      </c>
    </row>
    <row r="41" spans="1:10">
      <c r="A41" s="223" t="s">
        <v>635</v>
      </c>
      <c r="B41" s="223"/>
      <c r="C41" s="223"/>
      <c r="D41" s="223"/>
      <c r="E41" s="223"/>
      <c r="F41" s="41"/>
      <c r="G41" s="224"/>
      <c r="H41" s="41"/>
      <c r="I41" s="41"/>
      <c r="J41" s="41"/>
    </row>
  </sheetData>
  <mergeCells count="7">
    <mergeCell ref="I3:J3"/>
    <mergeCell ref="A4:A5"/>
    <mergeCell ref="C4:F4"/>
    <mergeCell ref="G4:G5"/>
    <mergeCell ref="H4:H5"/>
    <mergeCell ref="I4:I5"/>
    <mergeCell ref="J4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C17:C40 C6:C15" formulaRange="1"/>
    <ignoredError sqref="I6" formula="1"/>
    <ignoredError sqref="I35:I40 H17:H24 H11:H15" unlockedFormula="1"/>
    <ignoredError sqref="I17:I34 I7:I15" formula="1" unlocked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workbookViewId="0">
      <selection activeCell="C22" sqref="C22"/>
    </sheetView>
  </sheetViews>
  <sheetFormatPr defaultRowHeight="13.5"/>
  <cols>
    <col min="1" max="1" width="9.75" style="8" customWidth="1"/>
    <col min="2" max="2" width="0.625" style="8" customWidth="1"/>
    <col min="3" max="3" width="2.625" style="8" customWidth="1"/>
    <col min="4" max="4" width="12.75" style="8" customWidth="1"/>
    <col min="5" max="5" width="2.625" style="8" customWidth="1"/>
    <col min="6" max="6" width="12.75" style="8" customWidth="1"/>
    <col min="7" max="7" width="2.625" style="8" customWidth="1"/>
    <col min="8" max="8" width="10.875" style="8" customWidth="1"/>
    <col min="9" max="9" width="2.625" style="8" customWidth="1"/>
    <col min="10" max="10" width="12.75" style="8" customWidth="1"/>
    <col min="11" max="11" width="2.625" style="8" customWidth="1"/>
    <col min="12" max="12" width="12.75" style="8" customWidth="1"/>
    <col min="13" max="16384" width="9" style="8"/>
  </cols>
  <sheetData>
    <row r="1" spans="1:12">
      <c r="A1" s="345" t="s">
        <v>285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12" ht="15" customHeight="1" thickBot="1"/>
    <row r="4" spans="1:12" ht="15.75" customHeight="1">
      <c r="A4" s="225" t="s">
        <v>134</v>
      </c>
      <c r="B4" s="226"/>
      <c r="C4" s="398" t="s">
        <v>286</v>
      </c>
      <c r="D4" s="399"/>
      <c r="E4" s="399"/>
      <c r="F4" s="399"/>
      <c r="G4" s="384" t="s">
        <v>287</v>
      </c>
      <c r="H4" s="343"/>
      <c r="I4" s="343"/>
      <c r="J4" s="343"/>
      <c r="K4" s="343"/>
      <c r="L4" s="343"/>
    </row>
    <row r="5" spans="1:12" ht="15.75" customHeight="1">
      <c r="A5" s="29" t="s">
        <v>288</v>
      </c>
      <c r="B5" s="227"/>
      <c r="C5" s="532" t="s">
        <v>289</v>
      </c>
      <c r="D5" s="556"/>
      <c r="E5" s="532" t="s">
        <v>290</v>
      </c>
      <c r="F5" s="355"/>
      <c r="G5" s="532" t="s">
        <v>291</v>
      </c>
      <c r="H5" s="355"/>
      <c r="I5" s="532" t="s">
        <v>292</v>
      </c>
      <c r="J5" s="355"/>
      <c r="K5" s="532" t="s">
        <v>293</v>
      </c>
      <c r="L5" s="354"/>
    </row>
    <row r="6" spans="1:12" ht="14.25" customHeight="1">
      <c r="A6" s="475" t="s">
        <v>294</v>
      </c>
      <c r="B6" s="554"/>
      <c r="C6" s="134"/>
      <c r="D6" s="228">
        <v>29592</v>
      </c>
      <c r="E6" s="229"/>
      <c r="F6" s="230">
        <v>415697</v>
      </c>
      <c r="G6" s="228"/>
      <c r="H6" s="228">
        <v>349</v>
      </c>
      <c r="I6" s="229"/>
      <c r="J6" s="230">
        <v>1450</v>
      </c>
      <c r="K6" s="228"/>
      <c r="L6" s="254">
        <v>135526</v>
      </c>
    </row>
    <row r="7" spans="1:12" ht="14.25" customHeight="1">
      <c r="A7" s="474" t="s">
        <v>295</v>
      </c>
      <c r="B7" s="555"/>
      <c r="C7" s="133"/>
      <c r="D7" s="228">
        <v>50550</v>
      </c>
      <c r="E7" s="231"/>
      <c r="F7" s="232">
        <v>655157</v>
      </c>
      <c r="G7" s="228"/>
      <c r="H7" s="228">
        <v>369</v>
      </c>
      <c r="I7" s="231"/>
      <c r="J7" s="232">
        <v>1538</v>
      </c>
      <c r="K7" s="228"/>
      <c r="L7" s="228">
        <v>118315</v>
      </c>
    </row>
    <row r="8" spans="1:12" ht="14.25" customHeight="1">
      <c r="A8" s="474" t="s">
        <v>296</v>
      </c>
      <c r="B8" s="555"/>
      <c r="C8" s="134"/>
      <c r="D8" s="228">
        <v>50491</v>
      </c>
      <c r="E8" s="231"/>
      <c r="F8" s="232">
        <v>640276</v>
      </c>
      <c r="G8" s="228"/>
      <c r="H8" s="228">
        <v>324</v>
      </c>
      <c r="I8" s="231"/>
      <c r="J8" s="232">
        <v>1208</v>
      </c>
      <c r="K8" s="228"/>
      <c r="L8" s="228">
        <v>93349</v>
      </c>
    </row>
    <row r="9" spans="1:12" ht="7.5" customHeight="1">
      <c r="A9" s="39"/>
      <c r="B9" s="233"/>
      <c r="C9" s="39"/>
      <c r="D9" s="234"/>
      <c r="E9" s="235"/>
      <c r="F9" s="236"/>
      <c r="G9" s="234"/>
      <c r="H9" s="234"/>
      <c r="I9" s="235"/>
      <c r="J9" s="236"/>
      <c r="K9" s="234"/>
      <c r="L9" s="234"/>
    </row>
    <row r="10" spans="1:12" ht="16.5" customHeight="1">
      <c r="A10" s="63" t="s">
        <v>297</v>
      </c>
      <c r="B10" s="87"/>
      <c r="C10" s="49"/>
      <c r="D10" s="228">
        <v>11955</v>
      </c>
      <c r="E10" s="231"/>
      <c r="F10" s="232">
        <v>167564</v>
      </c>
      <c r="G10" s="228"/>
      <c r="H10" s="228">
        <v>23</v>
      </c>
      <c r="I10" s="231"/>
      <c r="J10" s="232">
        <v>67</v>
      </c>
      <c r="K10" s="228"/>
      <c r="L10" s="228">
        <v>10970</v>
      </c>
    </row>
    <row r="11" spans="1:12" ht="16.5" customHeight="1">
      <c r="A11" s="63" t="s">
        <v>298</v>
      </c>
      <c r="B11" s="87"/>
      <c r="C11" s="49"/>
      <c r="D11" s="228">
        <v>4718</v>
      </c>
      <c r="E11" s="231"/>
      <c r="F11" s="232">
        <v>63653</v>
      </c>
      <c r="G11" s="228"/>
      <c r="H11" s="228">
        <v>31</v>
      </c>
      <c r="I11" s="231"/>
      <c r="J11" s="232">
        <v>156</v>
      </c>
      <c r="K11" s="228"/>
      <c r="L11" s="228">
        <v>11232</v>
      </c>
    </row>
    <row r="12" spans="1:12" ht="16.5" customHeight="1">
      <c r="A12" s="63" t="s">
        <v>299</v>
      </c>
      <c r="B12" s="87"/>
      <c r="C12" s="49"/>
      <c r="D12" s="228">
        <v>5730</v>
      </c>
      <c r="E12" s="231"/>
      <c r="F12" s="232">
        <v>79257</v>
      </c>
      <c r="G12" s="228"/>
      <c r="H12" s="228">
        <v>24</v>
      </c>
      <c r="I12" s="231"/>
      <c r="J12" s="232">
        <v>100</v>
      </c>
      <c r="K12" s="228"/>
      <c r="L12" s="228">
        <v>9645</v>
      </c>
    </row>
    <row r="13" spans="1:12" ht="16.5" customHeight="1">
      <c r="A13" s="63" t="s">
        <v>300</v>
      </c>
      <c r="B13" s="87"/>
      <c r="C13" s="49"/>
      <c r="D13" s="228">
        <v>4846</v>
      </c>
      <c r="E13" s="231"/>
      <c r="F13" s="232">
        <v>69196</v>
      </c>
      <c r="G13" s="228"/>
      <c r="H13" s="228">
        <v>51</v>
      </c>
      <c r="I13" s="231"/>
      <c r="J13" s="232">
        <v>242</v>
      </c>
      <c r="K13" s="228"/>
      <c r="L13" s="228">
        <v>11988</v>
      </c>
    </row>
    <row r="14" spans="1:12" ht="16.5" customHeight="1">
      <c r="A14" s="63" t="s">
        <v>301</v>
      </c>
      <c r="B14" s="87"/>
      <c r="C14" s="49"/>
      <c r="D14" s="228">
        <v>1884</v>
      </c>
      <c r="E14" s="231"/>
      <c r="F14" s="232">
        <v>21056</v>
      </c>
      <c r="G14" s="228"/>
      <c r="H14" s="228">
        <v>26</v>
      </c>
      <c r="I14" s="231"/>
      <c r="J14" s="232">
        <v>59</v>
      </c>
      <c r="K14" s="228"/>
      <c r="L14" s="228">
        <v>5378</v>
      </c>
    </row>
    <row r="15" spans="1:12" ht="16.5" customHeight="1">
      <c r="A15" s="63" t="s">
        <v>31</v>
      </c>
      <c r="B15" s="87"/>
      <c r="C15" s="49"/>
      <c r="D15" s="228">
        <v>5463</v>
      </c>
      <c r="E15" s="231"/>
      <c r="F15" s="232">
        <v>66656</v>
      </c>
      <c r="G15" s="228"/>
      <c r="H15" s="228">
        <v>38</v>
      </c>
      <c r="I15" s="231"/>
      <c r="J15" s="232">
        <v>128</v>
      </c>
      <c r="K15" s="228"/>
      <c r="L15" s="228">
        <v>7380</v>
      </c>
    </row>
    <row r="16" spans="1:12" ht="16.5" customHeight="1">
      <c r="A16" s="63" t="s">
        <v>32</v>
      </c>
      <c r="B16" s="87"/>
      <c r="C16" s="49"/>
      <c r="D16" s="228">
        <v>4461</v>
      </c>
      <c r="E16" s="231"/>
      <c r="F16" s="232">
        <v>37718</v>
      </c>
      <c r="G16" s="228"/>
      <c r="H16" s="228">
        <v>21</v>
      </c>
      <c r="I16" s="231"/>
      <c r="J16" s="232">
        <v>162</v>
      </c>
      <c r="K16" s="228"/>
      <c r="L16" s="228">
        <v>8266</v>
      </c>
    </row>
    <row r="17" spans="1:12" ht="16.5" customHeight="1">
      <c r="A17" s="63" t="s">
        <v>302</v>
      </c>
      <c r="B17" s="87"/>
      <c r="C17" s="49"/>
      <c r="D17" s="228">
        <v>2435</v>
      </c>
      <c r="E17" s="231"/>
      <c r="F17" s="232">
        <v>22545</v>
      </c>
      <c r="G17" s="228"/>
      <c r="H17" s="228">
        <v>17</v>
      </c>
      <c r="I17" s="231"/>
      <c r="J17" s="232">
        <v>32</v>
      </c>
      <c r="K17" s="228"/>
      <c r="L17" s="228">
        <v>14139</v>
      </c>
    </row>
    <row r="18" spans="1:12" ht="16.5" customHeight="1">
      <c r="A18" s="63" t="s">
        <v>303</v>
      </c>
      <c r="B18" s="87"/>
      <c r="C18" s="49"/>
      <c r="D18" s="228">
        <v>2615</v>
      </c>
      <c r="E18" s="231"/>
      <c r="F18" s="232">
        <v>40909</v>
      </c>
      <c r="G18" s="228"/>
      <c r="H18" s="228">
        <v>30</v>
      </c>
      <c r="I18" s="231"/>
      <c r="J18" s="232">
        <v>96</v>
      </c>
      <c r="K18" s="228"/>
      <c r="L18" s="228">
        <v>3861</v>
      </c>
    </row>
    <row r="19" spans="1:12" ht="16.5" customHeight="1">
      <c r="A19" s="63" t="s">
        <v>304</v>
      </c>
      <c r="B19" s="87"/>
      <c r="C19" s="49"/>
      <c r="D19" s="228">
        <v>4778</v>
      </c>
      <c r="E19" s="231"/>
      <c r="F19" s="232">
        <v>51902</v>
      </c>
      <c r="G19" s="228"/>
      <c r="H19" s="228">
        <v>32</v>
      </c>
      <c r="I19" s="231"/>
      <c r="J19" s="232">
        <v>110</v>
      </c>
      <c r="K19" s="228"/>
      <c r="L19" s="228">
        <v>4532</v>
      </c>
    </row>
    <row r="20" spans="1:12" ht="16.5" customHeight="1" thickBot="1">
      <c r="A20" s="105" t="s">
        <v>34</v>
      </c>
      <c r="B20" s="93"/>
      <c r="C20" s="178"/>
      <c r="D20" s="237">
        <v>1606</v>
      </c>
      <c r="E20" s="238"/>
      <c r="F20" s="239">
        <v>19820</v>
      </c>
      <c r="G20" s="237"/>
      <c r="H20" s="237">
        <v>31</v>
      </c>
      <c r="I20" s="238"/>
      <c r="J20" s="239">
        <v>56</v>
      </c>
      <c r="K20" s="237"/>
      <c r="L20" s="237">
        <v>5958</v>
      </c>
    </row>
    <row r="21" spans="1:12">
      <c r="A21" s="371" t="s">
        <v>643</v>
      </c>
      <c r="B21" s="371"/>
      <c r="C21" s="371"/>
      <c r="D21" s="371"/>
    </row>
    <row r="22" spans="1:12">
      <c r="F22" s="240"/>
      <c r="H22" s="240"/>
      <c r="J22" s="240"/>
      <c r="L22" s="240"/>
    </row>
    <row r="23" spans="1:12">
      <c r="D23" s="158" t="s">
        <v>305</v>
      </c>
      <c r="E23" s="158" t="s">
        <v>305</v>
      </c>
      <c r="F23" s="158" t="s">
        <v>305</v>
      </c>
      <c r="G23" s="158" t="s">
        <v>305</v>
      </c>
      <c r="H23" s="158" t="s">
        <v>305</v>
      </c>
      <c r="I23" s="158" t="s">
        <v>305</v>
      </c>
      <c r="J23" s="158" t="s">
        <v>305</v>
      </c>
      <c r="K23" s="158" t="s">
        <v>305</v>
      </c>
      <c r="L23" s="158" t="s">
        <v>305</v>
      </c>
    </row>
  </sheetData>
  <mergeCells count="12">
    <mergeCell ref="A6:B6"/>
    <mergeCell ref="A7:B7"/>
    <mergeCell ref="A8:B8"/>
    <mergeCell ref="A21:D21"/>
    <mergeCell ref="A1:L2"/>
    <mergeCell ref="C4:F4"/>
    <mergeCell ref="G4:L4"/>
    <mergeCell ref="C5:D5"/>
    <mergeCell ref="E5:F5"/>
    <mergeCell ref="G5:H5"/>
    <mergeCell ref="I5:J5"/>
    <mergeCell ref="K5:L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workbookViewId="0">
      <selection activeCell="C18" sqref="C18"/>
    </sheetView>
  </sheetViews>
  <sheetFormatPr defaultRowHeight="13.5"/>
  <cols>
    <col min="1" max="1" width="7.125" style="8" customWidth="1"/>
    <col min="2" max="2" width="0.875" style="8" customWidth="1"/>
    <col min="3" max="3" width="4.625" style="8" customWidth="1"/>
    <col min="4" max="4" width="1.5" style="8" customWidth="1"/>
    <col min="5" max="5" width="6.125" style="8" customWidth="1"/>
    <col min="6" max="7" width="5.625" style="8" customWidth="1"/>
    <col min="8" max="11" width="6.125" style="8" customWidth="1"/>
    <col min="12" max="12" width="4.5" style="8" customWidth="1"/>
    <col min="13" max="13" width="1.5" style="8" customWidth="1"/>
    <col min="14" max="14" width="6.125" style="8" customWidth="1"/>
    <col min="15" max="15" width="5.625" style="8" customWidth="1"/>
    <col min="16" max="16" width="6.125" style="8" customWidth="1"/>
    <col min="17" max="17" width="5.375" style="8" customWidth="1"/>
    <col min="18" max="16384" width="9" style="8"/>
  </cols>
  <sheetData>
    <row r="1" spans="1:18">
      <c r="A1" s="345" t="s">
        <v>306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</row>
    <row r="2" spans="1:18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</row>
    <row r="3" spans="1:18" ht="15" customHeight="1" thickBot="1">
      <c r="O3" s="537" t="s">
        <v>307</v>
      </c>
      <c r="P3" s="537"/>
      <c r="Q3" s="537"/>
    </row>
    <row r="4" spans="1:18" ht="15" customHeight="1">
      <c r="A4" s="569" t="s">
        <v>308</v>
      </c>
      <c r="B4" s="241"/>
      <c r="C4" s="572" t="s">
        <v>309</v>
      </c>
      <c r="D4" s="573"/>
      <c r="E4" s="399" t="s">
        <v>310</v>
      </c>
      <c r="F4" s="399"/>
      <c r="G4" s="399"/>
      <c r="H4" s="399"/>
      <c r="I4" s="399"/>
      <c r="J4" s="399"/>
      <c r="K4" s="397" t="s">
        <v>311</v>
      </c>
      <c r="L4" s="575" t="s">
        <v>312</v>
      </c>
      <c r="M4" s="576"/>
      <c r="N4" s="397" t="s">
        <v>313</v>
      </c>
      <c r="O4" s="399" t="s">
        <v>314</v>
      </c>
      <c r="P4" s="399"/>
      <c r="Q4" s="399"/>
    </row>
    <row r="5" spans="1:18" ht="15" customHeight="1">
      <c r="A5" s="570"/>
      <c r="B5" s="242"/>
      <c r="C5" s="468"/>
      <c r="D5" s="574"/>
      <c r="E5" s="395" t="s">
        <v>315</v>
      </c>
      <c r="F5" s="467" t="s">
        <v>316</v>
      </c>
      <c r="G5" s="395" t="s">
        <v>317</v>
      </c>
      <c r="H5" s="467" t="s">
        <v>318</v>
      </c>
      <c r="I5" s="395" t="s">
        <v>319</v>
      </c>
      <c r="J5" s="407" t="s">
        <v>320</v>
      </c>
      <c r="K5" s="392"/>
      <c r="L5" s="519"/>
      <c r="M5" s="520"/>
      <c r="N5" s="392"/>
      <c r="O5" s="395" t="s">
        <v>321</v>
      </c>
      <c r="P5" s="391" t="s">
        <v>322</v>
      </c>
      <c r="Q5" s="395" t="s">
        <v>323</v>
      </c>
    </row>
    <row r="6" spans="1:18" ht="15" customHeight="1">
      <c r="A6" s="571"/>
      <c r="B6" s="243"/>
      <c r="C6" s="410"/>
      <c r="D6" s="411"/>
      <c r="E6" s="396"/>
      <c r="F6" s="403"/>
      <c r="G6" s="396"/>
      <c r="H6" s="403"/>
      <c r="I6" s="396"/>
      <c r="J6" s="410"/>
      <c r="K6" s="393"/>
      <c r="L6" s="521"/>
      <c r="M6" s="522"/>
      <c r="N6" s="393"/>
      <c r="O6" s="396"/>
      <c r="P6" s="393"/>
      <c r="Q6" s="396"/>
    </row>
    <row r="7" spans="1:18" ht="13.5" customHeight="1">
      <c r="A7" s="37" t="s">
        <v>324</v>
      </c>
      <c r="B7" s="87"/>
      <c r="C7" s="566">
        <v>47</v>
      </c>
      <c r="D7" s="567"/>
      <c r="E7" s="244">
        <v>4</v>
      </c>
      <c r="F7" s="244">
        <v>8</v>
      </c>
      <c r="G7" s="245">
        <v>7</v>
      </c>
      <c r="H7" s="245">
        <v>6</v>
      </c>
      <c r="I7" s="245">
        <v>1</v>
      </c>
      <c r="J7" s="245">
        <v>2</v>
      </c>
      <c r="K7" s="245">
        <v>1</v>
      </c>
      <c r="L7" s="568">
        <v>5</v>
      </c>
      <c r="M7" s="567"/>
      <c r="N7" s="245">
        <v>2</v>
      </c>
      <c r="O7" s="245">
        <v>8</v>
      </c>
      <c r="P7" s="245">
        <v>2</v>
      </c>
      <c r="Q7" s="245">
        <v>1</v>
      </c>
    </row>
    <row r="8" spans="1:18" ht="13.5" customHeight="1">
      <c r="A8" s="39">
        <v>12</v>
      </c>
      <c r="B8" s="87"/>
      <c r="C8" s="562">
        <v>49</v>
      </c>
      <c r="D8" s="564"/>
      <c r="E8" s="244">
        <v>4</v>
      </c>
      <c r="F8" s="245">
        <v>8</v>
      </c>
      <c r="G8" s="245">
        <v>7</v>
      </c>
      <c r="H8" s="245">
        <v>6</v>
      </c>
      <c r="I8" s="245">
        <v>1</v>
      </c>
      <c r="J8" s="245">
        <v>2</v>
      </c>
      <c r="K8" s="245">
        <v>1</v>
      </c>
      <c r="L8" s="565">
        <v>7</v>
      </c>
      <c r="M8" s="565"/>
      <c r="N8" s="245">
        <v>2</v>
      </c>
      <c r="O8" s="245">
        <v>8</v>
      </c>
      <c r="P8" s="245">
        <v>2</v>
      </c>
      <c r="Q8" s="245">
        <v>1</v>
      </c>
    </row>
    <row r="9" spans="1:18" ht="13.5" customHeight="1">
      <c r="A9" s="37" t="s">
        <v>325</v>
      </c>
      <c r="B9" s="87"/>
      <c r="C9" s="562">
        <v>52</v>
      </c>
      <c r="D9" s="564"/>
      <c r="E9" s="244">
        <v>4</v>
      </c>
      <c r="F9" s="245">
        <v>8</v>
      </c>
      <c r="G9" s="245">
        <v>7</v>
      </c>
      <c r="H9" s="245">
        <v>6</v>
      </c>
      <c r="I9" s="245">
        <v>1</v>
      </c>
      <c r="J9" s="245">
        <v>2</v>
      </c>
      <c r="K9" s="245">
        <v>1</v>
      </c>
      <c r="L9" s="565">
        <v>9</v>
      </c>
      <c r="M9" s="565"/>
      <c r="N9" s="245">
        <v>2</v>
      </c>
      <c r="O9" s="245">
        <v>8</v>
      </c>
      <c r="P9" s="245">
        <v>3</v>
      </c>
      <c r="Q9" s="245">
        <v>1</v>
      </c>
    </row>
    <row r="10" spans="1:18" ht="13.5" customHeight="1">
      <c r="A10" s="39">
        <v>22</v>
      </c>
      <c r="B10" s="87"/>
      <c r="C10" s="562">
        <v>53</v>
      </c>
      <c r="D10" s="563"/>
      <c r="E10" s="244">
        <v>4</v>
      </c>
      <c r="F10" s="245">
        <v>8</v>
      </c>
      <c r="G10" s="245">
        <v>7</v>
      </c>
      <c r="H10" s="245">
        <v>5</v>
      </c>
      <c r="I10" s="245">
        <v>1</v>
      </c>
      <c r="J10" s="245">
        <v>2</v>
      </c>
      <c r="K10" s="245">
        <v>1</v>
      </c>
      <c r="L10" s="565">
        <v>10</v>
      </c>
      <c r="M10" s="563"/>
      <c r="N10" s="245">
        <v>2</v>
      </c>
      <c r="O10" s="245">
        <v>9</v>
      </c>
      <c r="P10" s="245">
        <v>3</v>
      </c>
      <c r="Q10" s="245">
        <v>1</v>
      </c>
    </row>
    <row r="11" spans="1:18" ht="13.5" customHeight="1">
      <c r="A11" s="39">
        <v>26</v>
      </c>
      <c r="B11" s="87"/>
      <c r="C11" s="562">
        <v>55</v>
      </c>
      <c r="D11" s="563"/>
      <c r="E11" s="244">
        <v>4</v>
      </c>
      <c r="F11" s="245">
        <v>8</v>
      </c>
      <c r="G11" s="245">
        <v>7</v>
      </c>
      <c r="H11" s="245">
        <v>5</v>
      </c>
      <c r="I11" s="245">
        <v>1</v>
      </c>
      <c r="J11" s="245">
        <v>2</v>
      </c>
      <c r="K11" s="245">
        <v>1</v>
      </c>
      <c r="L11" s="565">
        <v>10</v>
      </c>
      <c r="M11" s="563"/>
      <c r="N11" s="245">
        <v>3</v>
      </c>
      <c r="O11" s="245">
        <v>10</v>
      </c>
      <c r="P11" s="245">
        <v>3</v>
      </c>
      <c r="Q11" s="245">
        <v>1</v>
      </c>
    </row>
    <row r="12" spans="1:18" ht="11.25" customHeight="1">
      <c r="A12" s="49"/>
      <c r="B12" s="87"/>
      <c r="C12" s="559"/>
      <c r="D12" s="560"/>
      <c r="E12" s="244"/>
      <c r="F12" s="245"/>
      <c r="G12" s="245"/>
      <c r="H12" s="245"/>
      <c r="I12" s="245"/>
      <c r="J12" s="245"/>
      <c r="K12" s="245"/>
      <c r="L12" s="561"/>
      <c r="M12" s="561"/>
      <c r="N12" s="245"/>
      <c r="O12" s="245"/>
      <c r="P12" s="245"/>
      <c r="Q12" s="245"/>
    </row>
    <row r="13" spans="1:18" ht="24" customHeight="1">
      <c r="A13" s="246" t="s">
        <v>326</v>
      </c>
      <c r="B13" s="247"/>
      <c r="C13" s="562">
        <v>8</v>
      </c>
      <c r="D13" s="563"/>
      <c r="E13" s="248" t="s">
        <v>327</v>
      </c>
      <c r="F13" s="248" t="s">
        <v>327</v>
      </c>
      <c r="G13" s="248" t="s">
        <v>327</v>
      </c>
      <c r="H13" s="244">
        <v>1</v>
      </c>
      <c r="I13" s="248" t="s">
        <v>327</v>
      </c>
      <c r="J13" s="244">
        <v>1</v>
      </c>
      <c r="K13" s="248" t="s">
        <v>327</v>
      </c>
      <c r="L13" s="564">
        <v>2</v>
      </c>
      <c r="M13" s="563"/>
      <c r="N13" s="248" t="s">
        <v>327</v>
      </c>
      <c r="O13" s="244">
        <v>1</v>
      </c>
      <c r="P13" s="244">
        <v>2</v>
      </c>
      <c r="Q13" s="244">
        <v>1</v>
      </c>
    </row>
    <row r="14" spans="1:18" ht="4.5" customHeight="1">
      <c r="A14" s="249"/>
      <c r="B14" s="247"/>
      <c r="C14" s="559"/>
      <c r="D14" s="560"/>
      <c r="E14" s="244"/>
      <c r="F14" s="244"/>
      <c r="G14" s="244"/>
      <c r="H14" s="244"/>
      <c r="I14" s="244"/>
      <c r="J14" s="244"/>
      <c r="K14" s="244"/>
      <c r="L14" s="560"/>
      <c r="M14" s="560"/>
      <c r="N14" s="244"/>
      <c r="O14" s="244"/>
      <c r="P14" s="244"/>
      <c r="Q14" s="244"/>
    </row>
    <row r="15" spans="1:18" ht="21" customHeight="1" thickBot="1">
      <c r="A15" s="250" t="s">
        <v>328</v>
      </c>
      <c r="B15" s="251"/>
      <c r="C15" s="557">
        <v>47</v>
      </c>
      <c r="D15" s="558"/>
      <c r="E15" s="252">
        <v>4</v>
      </c>
      <c r="F15" s="252">
        <v>8</v>
      </c>
      <c r="G15" s="252">
        <v>7</v>
      </c>
      <c r="H15" s="252">
        <v>4</v>
      </c>
      <c r="I15" s="252">
        <v>1</v>
      </c>
      <c r="J15" s="252">
        <v>1</v>
      </c>
      <c r="K15" s="252">
        <v>1</v>
      </c>
      <c r="L15" s="558">
        <v>8</v>
      </c>
      <c r="M15" s="558"/>
      <c r="N15" s="252">
        <v>3</v>
      </c>
      <c r="O15" s="252">
        <v>9</v>
      </c>
      <c r="P15" s="252">
        <v>1</v>
      </c>
      <c r="Q15" s="253" t="s">
        <v>327</v>
      </c>
      <c r="R15" s="8" t="s">
        <v>329</v>
      </c>
    </row>
    <row r="16" spans="1:18">
      <c r="A16" s="372" t="s">
        <v>637</v>
      </c>
      <c r="B16" s="372"/>
      <c r="C16" s="372"/>
      <c r="D16" s="372"/>
      <c r="E16" s="372"/>
      <c r="Q16" s="69"/>
    </row>
  </sheetData>
  <mergeCells count="37">
    <mergeCell ref="A1:Q2"/>
    <mergeCell ref="O3:Q3"/>
    <mergeCell ref="A4:A6"/>
    <mergeCell ref="C4:D6"/>
    <mergeCell ref="E4:J4"/>
    <mergeCell ref="K4:K6"/>
    <mergeCell ref="L4:M6"/>
    <mergeCell ref="N4:N6"/>
    <mergeCell ref="O4:Q4"/>
    <mergeCell ref="E5:E6"/>
    <mergeCell ref="P5:P6"/>
    <mergeCell ref="Q5:Q6"/>
    <mergeCell ref="O5:O6"/>
    <mergeCell ref="C7:D7"/>
    <mergeCell ref="L7:M7"/>
    <mergeCell ref="C8:D8"/>
    <mergeCell ref="L8:M8"/>
    <mergeCell ref="F5:F6"/>
    <mergeCell ref="G5:G6"/>
    <mergeCell ref="H5:H6"/>
    <mergeCell ref="I5:I6"/>
    <mergeCell ref="J5:J6"/>
    <mergeCell ref="C9:D9"/>
    <mergeCell ref="L9:M9"/>
    <mergeCell ref="C10:D10"/>
    <mergeCell ref="L10:M10"/>
    <mergeCell ref="C11:D11"/>
    <mergeCell ref="L11:M11"/>
    <mergeCell ref="C15:D15"/>
    <mergeCell ref="L15:M15"/>
    <mergeCell ref="A16:E16"/>
    <mergeCell ref="C12:D12"/>
    <mergeCell ref="L12:M12"/>
    <mergeCell ref="C13:D13"/>
    <mergeCell ref="L13:M13"/>
    <mergeCell ref="C14:D14"/>
    <mergeCell ref="L14:M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zoomScaleNormal="100" workbookViewId="0">
      <selection activeCell="B16" sqref="B16"/>
    </sheetView>
  </sheetViews>
  <sheetFormatPr defaultRowHeight="13.5"/>
  <cols>
    <col min="1" max="1" width="0.75" style="8" customWidth="1"/>
    <col min="2" max="2" width="13.25" style="8" customWidth="1"/>
    <col min="3" max="3" width="0.75" style="8" customWidth="1"/>
    <col min="4" max="4" width="0.875" style="8" customWidth="1"/>
    <col min="5" max="5" width="22.375" style="8" customWidth="1"/>
    <col min="6" max="6" width="0.875" style="8" customWidth="1"/>
    <col min="7" max="7" width="18.125" style="8" customWidth="1"/>
    <col min="8" max="8" width="0.875" style="8" customWidth="1"/>
    <col min="9" max="9" width="12.625" style="8" customWidth="1"/>
    <col min="10" max="10" width="1" style="8" customWidth="1"/>
    <col min="11" max="11" width="9.875" style="18" customWidth="1"/>
    <col min="12" max="16384" width="9" style="8"/>
  </cols>
  <sheetData>
    <row r="1" spans="1:13" ht="24">
      <c r="A1" s="7" t="s">
        <v>330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3" ht="15" customHeight="1" thickBot="1">
      <c r="B2" s="8" t="s">
        <v>620</v>
      </c>
      <c r="I2" s="342" t="s">
        <v>46</v>
      </c>
      <c r="J2" s="342"/>
      <c r="K2" s="342"/>
    </row>
    <row r="3" spans="1:13" ht="19.5" customHeight="1">
      <c r="A3" s="11"/>
      <c r="B3" s="11" t="s">
        <v>331</v>
      </c>
      <c r="C3" s="12"/>
      <c r="D3" s="11"/>
      <c r="E3" s="12" t="s">
        <v>332</v>
      </c>
      <c r="F3" s="11"/>
      <c r="G3" s="12" t="s">
        <v>333</v>
      </c>
      <c r="H3" s="11"/>
      <c r="I3" s="11" t="s">
        <v>334</v>
      </c>
      <c r="J3" s="12"/>
      <c r="K3" s="11" t="s">
        <v>335</v>
      </c>
    </row>
    <row r="4" spans="1:13" ht="4.5" customHeight="1">
      <c r="A4" s="255"/>
      <c r="B4" s="255"/>
      <c r="C4" s="255"/>
      <c r="D4" s="256"/>
      <c r="E4" s="255"/>
      <c r="F4" s="256"/>
      <c r="G4" s="255"/>
      <c r="H4" s="256"/>
      <c r="I4" s="255"/>
      <c r="J4" s="256"/>
      <c r="K4" s="14"/>
    </row>
    <row r="5" spans="1:13" ht="15" customHeight="1">
      <c r="A5" s="257"/>
      <c r="B5" s="258" t="s">
        <v>336</v>
      </c>
      <c r="C5" s="257"/>
      <c r="D5" s="257"/>
      <c r="E5" s="258" t="s">
        <v>337</v>
      </c>
      <c r="F5" s="257"/>
      <c r="G5" s="257" t="s">
        <v>338</v>
      </c>
      <c r="H5" s="257"/>
      <c r="I5" s="258" t="s">
        <v>339</v>
      </c>
      <c r="J5" s="257"/>
      <c r="K5" s="32" t="s">
        <v>340</v>
      </c>
    </row>
    <row r="6" spans="1:13" ht="15" customHeight="1">
      <c r="A6" s="257"/>
      <c r="B6" s="258" t="s">
        <v>341</v>
      </c>
      <c r="C6" s="257"/>
      <c r="D6" s="257"/>
      <c r="E6" s="258" t="s">
        <v>342</v>
      </c>
      <c r="F6" s="257"/>
      <c r="G6" s="257" t="s">
        <v>343</v>
      </c>
      <c r="H6" s="257"/>
      <c r="I6" s="258" t="s">
        <v>344</v>
      </c>
      <c r="J6" s="257"/>
      <c r="K6" s="32" t="s">
        <v>345</v>
      </c>
    </row>
    <row r="7" spans="1:13" ht="15" customHeight="1">
      <c r="A7" s="257"/>
      <c r="B7" s="259" t="s">
        <v>346</v>
      </c>
      <c r="C7" s="257"/>
      <c r="D7" s="257"/>
      <c r="E7" s="258" t="s">
        <v>347</v>
      </c>
      <c r="F7" s="257"/>
      <c r="G7" s="260" t="s">
        <v>348</v>
      </c>
      <c r="H7" s="257"/>
      <c r="I7" s="258" t="s">
        <v>349</v>
      </c>
      <c r="J7" s="257"/>
      <c r="K7" s="32" t="s">
        <v>350</v>
      </c>
    </row>
    <row r="8" spans="1:13" ht="15" customHeight="1">
      <c r="A8" s="257"/>
      <c r="B8" s="259" t="s">
        <v>346</v>
      </c>
      <c r="C8" s="257"/>
      <c r="D8" s="257"/>
      <c r="E8" s="258" t="s">
        <v>351</v>
      </c>
      <c r="F8" s="257"/>
      <c r="G8" s="260" t="s">
        <v>352</v>
      </c>
      <c r="H8" s="257"/>
      <c r="I8" s="258" t="s">
        <v>349</v>
      </c>
      <c r="J8" s="257"/>
      <c r="K8" s="32" t="s">
        <v>353</v>
      </c>
    </row>
    <row r="9" spans="1:13" ht="15" customHeight="1">
      <c r="A9" s="257"/>
      <c r="B9" s="258" t="s">
        <v>354</v>
      </c>
      <c r="C9" s="257"/>
      <c r="D9" s="257"/>
      <c r="E9" s="258" t="s">
        <v>355</v>
      </c>
      <c r="F9" s="257"/>
      <c r="G9" s="257" t="s">
        <v>356</v>
      </c>
      <c r="H9" s="257"/>
      <c r="I9" s="258" t="s">
        <v>357</v>
      </c>
      <c r="J9" s="257"/>
      <c r="K9" s="32" t="s">
        <v>358</v>
      </c>
    </row>
    <row r="10" spans="1:13" ht="15" customHeight="1">
      <c r="A10" s="257"/>
      <c r="B10" s="258" t="s">
        <v>359</v>
      </c>
      <c r="C10" s="257"/>
      <c r="D10" s="257"/>
      <c r="E10" s="258" t="s">
        <v>360</v>
      </c>
      <c r="F10" s="257"/>
      <c r="G10" s="257" t="s">
        <v>361</v>
      </c>
      <c r="H10" s="257"/>
      <c r="I10" s="258" t="s">
        <v>362</v>
      </c>
      <c r="J10" s="257"/>
      <c r="K10" s="32" t="s">
        <v>363</v>
      </c>
    </row>
    <row r="11" spans="1:13" ht="15" customHeight="1">
      <c r="A11" s="257"/>
      <c r="B11" s="258" t="s">
        <v>364</v>
      </c>
      <c r="C11" s="257"/>
      <c r="D11" s="257"/>
      <c r="E11" s="258" t="s">
        <v>365</v>
      </c>
      <c r="F11" s="257"/>
      <c r="G11" s="257" t="s">
        <v>366</v>
      </c>
      <c r="H11" s="257"/>
      <c r="I11" s="258" t="s">
        <v>367</v>
      </c>
      <c r="J11" s="257"/>
      <c r="K11" s="32" t="s">
        <v>368</v>
      </c>
      <c r="M11" s="27"/>
    </row>
    <row r="12" spans="1:13" ht="15" customHeight="1" thickBot="1">
      <c r="A12" s="261"/>
      <c r="B12" s="262" t="s">
        <v>364</v>
      </c>
      <c r="C12" s="261"/>
      <c r="D12" s="261"/>
      <c r="E12" s="262" t="s">
        <v>369</v>
      </c>
      <c r="F12" s="261"/>
      <c r="G12" s="261" t="s">
        <v>370</v>
      </c>
      <c r="H12" s="261"/>
      <c r="I12" s="262" t="s">
        <v>371</v>
      </c>
      <c r="J12" s="261"/>
      <c r="K12" s="65" t="s">
        <v>372</v>
      </c>
    </row>
    <row r="13" spans="1:13" ht="15" customHeight="1">
      <c r="A13" s="41" t="s">
        <v>373</v>
      </c>
      <c r="B13" s="41"/>
      <c r="C13" s="41"/>
      <c r="D13" s="41"/>
    </row>
    <row r="14" spans="1:13" ht="15" customHeight="1">
      <c r="A14" s="41"/>
      <c r="B14" s="41"/>
      <c r="C14" s="41"/>
      <c r="D14" s="41"/>
    </row>
    <row r="15" spans="1:13" ht="15" customHeight="1">
      <c r="A15" s="41"/>
      <c r="B15" s="41"/>
      <c r="C15" s="41"/>
      <c r="D15" s="41"/>
    </row>
    <row r="16" spans="1:13" ht="15" customHeight="1">
      <c r="A16" s="69"/>
      <c r="B16" s="69"/>
    </row>
    <row r="17" spans="1:13" ht="24">
      <c r="A17" s="281" t="s">
        <v>374</v>
      </c>
      <c r="B17" s="281"/>
      <c r="C17" s="7"/>
      <c r="D17" s="7"/>
      <c r="E17" s="7"/>
      <c r="F17" s="7"/>
      <c r="G17" s="7"/>
      <c r="H17" s="7"/>
      <c r="I17" s="7"/>
      <c r="J17" s="7"/>
      <c r="K17" s="7"/>
    </row>
    <row r="18" spans="1:13" ht="15" customHeight="1" thickBot="1">
      <c r="A18" s="69"/>
      <c r="B18" s="69" t="s">
        <v>621</v>
      </c>
      <c r="I18" s="342" t="s">
        <v>46</v>
      </c>
      <c r="J18" s="342"/>
      <c r="K18" s="342"/>
    </row>
    <row r="19" spans="1:13">
      <c r="A19" s="11"/>
      <c r="B19" s="11" t="s">
        <v>331</v>
      </c>
      <c r="C19" s="12"/>
      <c r="D19" s="11"/>
      <c r="E19" s="12" t="s">
        <v>332</v>
      </c>
      <c r="F19" s="11"/>
      <c r="G19" s="12" t="s">
        <v>333</v>
      </c>
      <c r="H19" s="11"/>
      <c r="I19" s="11" t="s">
        <v>334</v>
      </c>
      <c r="J19" s="12"/>
      <c r="K19" s="11" t="s">
        <v>335</v>
      </c>
    </row>
    <row r="20" spans="1:13" ht="4.5" customHeight="1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14"/>
    </row>
    <row r="21" spans="1:13" ht="15" customHeight="1">
      <c r="A21" s="258"/>
      <c r="B21" s="258" t="s">
        <v>375</v>
      </c>
      <c r="C21" s="258"/>
      <c r="D21" s="258"/>
      <c r="E21" s="258" t="s">
        <v>376</v>
      </c>
      <c r="F21" s="257"/>
      <c r="G21" s="257" t="s">
        <v>377</v>
      </c>
      <c r="H21" s="257"/>
      <c r="I21" s="258" t="s">
        <v>378</v>
      </c>
      <c r="J21" s="257"/>
      <c r="K21" s="32" t="s">
        <v>379</v>
      </c>
    </row>
    <row r="22" spans="1:13" ht="15" customHeight="1">
      <c r="A22" s="258"/>
      <c r="B22" s="258" t="s">
        <v>375</v>
      </c>
      <c r="C22" s="258"/>
      <c r="D22" s="258"/>
      <c r="E22" s="258" t="s">
        <v>380</v>
      </c>
      <c r="F22" s="257"/>
      <c r="G22" s="257" t="s">
        <v>381</v>
      </c>
      <c r="H22" s="257"/>
      <c r="I22" s="258" t="s">
        <v>382</v>
      </c>
      <c r="J22" s="257"/>
      <c r="K22" s="32" t="s">
        <v>379</v>
      </c>
    </row>
    <row r="23" spans="1:13" ht="15" customHeight="1">
      <c r="A23" s="258"/>
      <c r="B23" s="258" t="s">
        <v>383</v>
      </c>
      <c r="C23" s="258"/>
      <c r="D23" s="258"/>
      <c r="E23" s="258" t="s">
        <v>384</v>
      </c>
      <c r="F23" s="257"/>
      <c r="G23" s="257" t="s">
        <v>338</v>
      </c>
      <c r="H23" s="257"/>
      <c r="I23" s="258" t="s">
        <v>339</v>
      </c>
      <c r="J23" s="257"/>
      <c r="K23" s="32" t="s">
        <v>379</v>
      </c>
    </row>
    <row r="24" spans="1:13" ht="15" customHeight="1">
      <c r="A24" s="258"/>
      <c r="B24" s="258" t="s">
        <v>375</v>
      </c>
      <c r="C24" s="258"/>
      <c r="D24" s="258"/>
      <c r="E24" s="258" t="s">
        <v>385</v>
      </c>
      <c r="F24" s="257"/>
      <c r="G24" s="257" t="s">
        <v>361</v>
      </c>
      <c r="H24" s="257"/>
      <c r="I24" s="258" t="s">
        <v>362</v>
      </c>
      <c r="J24" s="257"/>
      <c r="K24" s="32" t="s">
        <v>386</v>
      </c>
    </row>
    <row r="25" spans="1:13" ht="15" customHeight="1">
      <c r="A25" s="258"/>
      <c r="B25" s="323" t="s">
        <v>644</v>
      </c>
      <c r="C25" s="258"/>
      <c r="D25" s="258"/>
      <c r="E25" s="258" t="s">
        <v>387</v>
      </c>
      <c r="F25" s="257"/>
      <c r="G25" s="257" t="s">
        <v>388</v>
      </c>
      <c r="H25" s="257"/>
      <c r="I25" s="258" t="s">
        <v>389</v>
      </c>
      <c r="J25" s="257"/>
      <c r="K25" s="32" t="s">
        <v>390</v>
      </c>
    </row>
    <row r="26" spans="1:13" ht="15" customHeight="1">
      <c r="A26" s="258"/>
      <c r="B26" s="323" t="s">
        <v>644</v>
      </c>
      <c r="C26" s="258"/>
      <c r="D26" s="258"/>
      <c r="E26" s="258" t="s">
        <v>391</v>
      </c>
      <c r="F26" s="257"/>
      <c r="G26" s="257" t="s">
        <v>392</v>
      </c>
      <c r="H26" s="257"/>
      <c r="I26" s="258" t="s">
        <v>393</v>
      </c>
      <c r="J26" s="257"/>
      <c r="K26" s="32" t="s">
        <v>394</v>
      </c>
    </row>
    <row r="27" spans="1:13" ht="15" customHeight="1">
      <c r="A27" s="258"/>
      <c r="B27" s="323" t="s">
        <v>644</v>
      </c>
      <c r="C27" s="258"/>
      <c r="D27" s="258"/>
      <c r="E27" s="258" t="s">
        <v>395</v>
      </c>
      <c r="F27" s="257"/>
      <c r="G27" s="257" t="s">
        <v>396</v>
      </c>
      <c r="H27" s="257"/>
      <c r="I27" s="258" t="s">
        <v>397</v>
      </c>
      <c r="J27" s="257"/>
      <c r="K27" s="32" t="s">
        <v>398</v>
      </c>
    </row>
    <row r="28" spans="1:13" ht="15" customHeight="1">
      <c r="A28" s="258"/>
      <c r="B28" s="323" t="s">
        <v>644</v>
      </c>
      <c r="C28" s="258"/>
      <c r="D28" s="258"/>
      <c r="E28" s="258" t="s">
        <v>399</v>
      </c>
      <c r="F28" s="257"/>
      <c r="G28" s="257" t="s">
        <v>400</v>
      </c>
      <c r="H28" s="257"/>
      <c r="I28" s="258" t="s">
        <v>401</v>
      </c>
      <c r="J28" s="257"/>
      <c r="K28" s="32" t="s">
        <v>402</v>
      </c>
      <c r="M28" s="28"/>
    </row>
    <row r="29" spans="1:13" ht="15" customHeight="1">
      <c r="A29" s="258"/>
      <c r="B29" s="323" t="s">
        <v>644</v>
      </c>
      <c r="C29" s="258"/>
      <c r="D29" s="258"/>
      <c r="E29" s="258" t="s">
        <v>403</v>
      </c>
      <c r="F29" s="257"/>
      <c r="G29" s="257" t="s">
        <v>404</v>
      </c>
      <c r="H29" s="257"/>
      <c r="I29" s="258" t="s">
        <v>405</v>
      </c>
      <c r="J29" s="257"/>
      <c r="K29" s="32" t="s">
        <v>386</v>
      </c>
      <c r="M29" s="28"/>
    </row>
    <row r="30" spans="1:13" ht="15" customHeight="1">
      <c r="A30" s="258"/>
      <c r="B30" s="323" t="s">
        <v>644</v>
      </c>
      <c r="C30" s="258"/>
      <c r="D30" s="258"/>
      <c r="E30" s="258" t="s">
        <v>406</v>
      </c>
      <c r="F30" s="257"/>
      <c r="G30" s="257" t="s">
        <v>404</v>
      </c>
      <c r="H30" s="257"/>
      <c r="I30" s="258" t="s">
        <v>405</v>
      </c>
      <c r="J30" s="257"/>
      <c r="K30" s="32" t="s">
        <v>386</v>
      </c>
      <c r="M30" s="28"/>
    </row>
    <row r="31" spans="1:13" ht="15" customHeight="1">
      <c r="A31" s="258"/>
      <c r="B31" s="323" t="s">
        <v>644</v>
      </c>
      <c r="C31" s="258"/>
      <c r="D31" s="258"/>
      <c r="E31" s="258" t="s">
        <v>407</v>
      </c>
      <c r="F31" s="257"/>
      <c r="G31" s="257" t="s">
        <v>408</v>
      </c>
      <c r="H31" s="257"/>
      <c r="I31" s="258" t="s">
        <v>409</v>
      </c>
      <c r="J31" s="257"/>
      <c r="K31" s="32" t="s">
        <v>386</v>
      </c>
    </row>
    <row r="32" spans="1:13" ht="15" customHeight="1">
      <c r="A32" s="258"/>
      <c r="B32" s="323" t="s">
        <v>644</v>
      </c>
      <c r="C32" s="258"/>
      <c r="D32" s="258"/>
      <c r="E32" s="258" t="s">
        <v>410</v>
      </c>
      <c r="F32" s="257"/>
      <c r="G32" s="257" t="s">
        <v>411</v>
      </c>
      <c r="H32" s="257"/>
      <c r="I32" s="258" t="s">
        <v>412</v>
      </c>
      <c r="J32" s="257"/>
      <c r="K32" s="32" t="s">
        <v>386</v>
      </c>
      <c r="M32" s="28"/>
    </row>
    <row r="33" spans="1:13" ht="15" customHeight="1">
      <c r="A33" s="258"/>
      <c r="B33" s="323" t="s">
        <v>645</v>
      </c>
      <c r="C33" s="258"/>
      <c r="D33" s="258"/>
      <c r="E33" s="258" t="s">
        <v>413</v>
      </c>
      <c r="F33" s="257"/>
      <c r="G33" s="257" t="s">
        <v>414</v>
      </c>
      <c r="H33" s="257"/>
      <c r="I33" s="258" t="s">
        <v>415</v>
      </c>
      <c r="J33" s="257"/>
      <c r="K33" s="32" t="s">
        <v>416</v>
      </c>
      <c r="M33" s="28"/>
    </row>
    <row r="34" spans="1:13" ht="15" customHeight="1">
      <c r="A34" s="258"/>
      <c r="B34" s="323" t="s">
        <v>645</v>
      </c>
      <c r="C34" s="258"/>
      <c r="D34" s="258"/>
      <c r="E34" s="258" t="s">
        <v>417</v>
      </c>
      <c r="F34" s="257"/>
      <c r="G34" s="257" t="s">
        <v>356</v>
      </c>
      <c r="H34" s="257"/>
      <c r="I34" s="258" t="s">
        <v>357</v>
      </c>
      <c r="J34" s="257"/>
      <c r="K34" s="32" t="s">
        <v>386</v>
      </c>
    </row>
    <row r="35" spans="1:13" ht="15" customHeight="1">
      <c r="A35" s="258"/>
      <c r="B35" s="323" t="s">
        <v>645</v>
      </c>
      <c r="C35" s="258"/>
      <c r="D35" s="258"/>
      <c r="E35" s="258" t="s">
        <v>418</v>
      </c>
      <c r="F35" s="257"/>
      <c r="G35" s="257" t="s">
        <v>419</v>
      </c>
      <c r="H35" s="257"/>
      <c r="I35" s="258" t="s">
        <v>420</v>
      </c>
      <c r="J35" s="257"/>
      <c r="K35" s="32" t="s">
        <v>386</v>
      </c>
    </row>
    <row r="36" spans="1:13" ht="15" customHeight="1">
      <c r="A36" s="258"/>
      <c r="B36" s="323" t="s">
        <v>645</v>
      </c>
      <c r="C36" s="258"/>
      <c r="D36" s="258"/>
      <c r="E36" s="258" t="s">
        <v>421</v>
      </c>
      <c r="F36" s="257"/>
      <c r="G36" s="257" t="s">
        <v>422</v>
      </c>
      <c r="H36" s="257"/>
      <c r="I36" s="258" t="s">
        <v>423</v>
      </c>
      <c r="J36" s="257"/>
      <c r="K36" s="32" t="s">
        <v>386</v>
      </c>
    </row>
    <row r="37" spans="1:13" ht="15" customHeight="1">
      <c r="A37" s="258"/>
      <c r="B37" s="323" t="s">
        <v>645</v>
      </c>
      <c r="C37" s="258"/>
      <c r="D37" s="258"/>
      <c r="E37" s="258" t="s">
        <v>424</v>
      </c>
      <c r="F37" s="257"/>
      <c r="G37" s="257" t="s">
        <v>425</v>
      </c>
      <c r="H37" s="257"/>
      <c r="I37" s="258" t="s">
        <v>426</v>
      </c>
      <c r="J37" s="257"/>
      <c r="K37" s="32" t="s">
        <v>386</v>
      </c>
    </row>
    <row r="38" spans="1:13" ht="15" customHeight="1">
      <c r="A38" s="258"/>
      <c r="B38" s="323" t="s">
        <v>645</v>
      </c>
      <c r="C38" s="258"/>
      <c r="D38" s="258"/>
      <c r="E38" s="258" t="s">
        <v>427</v>
      </c>
      <c r="F38" s="257"/>
      <c r="G38" s="257" t="s">
        <v>428</v>
      </c>
      <c r="H38" s="257"/>
      <c r="I38" s="258" t="s">
        <v>429</v>
      </c>
      <c r="J38" s="257"/>
      <c r="K38" s="32" t="s">
        <v>386</v>
      </c>
    </row>
    <row r="39" spans="1:13" ht="15" customHeight="1">
      <c r="A39" s="258"/>
      <c r="B39" s="323" t="s">
        <v>645</v>
      </c>
      <c r="C39" s="258"/>
      <c r="D39" s="258"/>
      <c r="E39" s="258" t="s">
        <v>430</v>
      </c>
      <c r="F39" s="257"/>
      <c r="G39" s="257" t="s">
        <v>431</v>
      </c>
      <c r="H39" s="257"/>
      <c r="I39" s="258" t="s">
        <v>432</v>
      </c>
      <c r="J39" s="257"/>
      <c r="K39" s="32" t="s">
        <v>386</v>
      </c>
    </row>
    <row r="40" spans="1:13" ht="14.25" customHeight="1">
      <c r="A40" s="258"/>
      <c r="B40" s="258" t="s">
        <v>336</v>
      </c>
      <c r="C40" s="258"/>
      <c r="D40" s="258"/>
      <c r="E40" s="258" t="s">
        <v>433</v>
      </c>
      <c r="F40" s="257"/>
      <c r="G40" s="257" t="s">
        <v>400</v>
      </c>
      <c r="H40" s="257"/>
      <c r="I40" s="258" t="s">
        <v>401</v>
      </c>
      <c r="J40" s="257"/>
      <c r="K40" s="32" t="s">
        <v>394</v>
      </c>
    </row>
    <row r="41" spans="1:13" ht="15" customHeight="1">
      <c r="A41" s="258"/>
      <c r="B41" s="258" t="s">
        <v>336</v>
      </c>
      <c r="C41" s="258"/>
      <c r="D41" s="258"/>
      <c r="E41" s="258" t="s">
        <v>434</v>
      </c>
      <c r="F41" s="257"/>
      <c r="G41" s="257" t="s">
        <v>388</v>
      </c>
      <c r="H41" s="257"/>
      <c r="I41" s="258" t="s">
        <v>389</v>
      </c>
      <c r="J41" s="257"/>
      <c r="K41" s="32" t="s">
        <v>386</v>
      </c>
    </row>
    <row r="42" spans="1:13" ht="15" customHeight="1">
      <c r="A42" s="258"/>
      <c r="B42" s="258" t="s">
        <v>336</v>
      </c>
      <c r="C42" s="258"/>
      <c r="D42" s="258"/>
      <c r="E42" s="258" t="s">
        <v>435</v>
      </c>
      <c r="F42" s="257"/>
      <c r="G42" s="257" t="s">
        <v>392</v>
      </c>
      <c r="H42" s="257"/>
      <c r="I42" s="258" t="s">
        <v>436</v>
      </c>
      <c r="J42" s="257"/>
      <c r="K42" s="32" t="s">
        <v>386</v>
      </c>
    </row>
    <row r="43" spans="1:13" ht="15" customHeight="1">
      <c r="A43" s="258"/>
      <c r="B43" s="258" t="s">
        <v>336</v>
      </c>
      <c r="C43" s="258"/>
      <c r="D43" s="258"/>
      <c r="E43" s="258" t="s">
        <v>437</v>
      </c>
      <c r="F43" s="257"/>
      <c r="G43" s="257" t="s">
        <v>438</v>
      </c>
      <c r="H43" s="257"/>
      <c r="I43" s="258" t="s">
        <v>367</v>
      </c>
      <c r="J43" s="257"/>
      <c r="K43" s="32" t="s">
        <v>386</v>
      </c>
    </row>
    <row r="44" spans="1:13" ht="15" customHeight="1">
      <c r="A44" s="258"/>
      <c r="B44" s="258" t="s">
        <v>439</v>
      </c>
      <c r="C44" s="258"/>
      <c r="D44" s="258"/>
      <c r="E44" s="258" t="s">
        <v>440</v>
      </c>
      <c r="F44" s="257"/>
      <c r="G44" s="257" t="s">
        <v>400</v>
      </c>
      <c r="H44" s="257"/>
      <c r="I44" s="258" t="s">
        <v>401</v>
      </c>
      <c r="J44" s="257"/>
      <c r="K44" s="32" t="s">
        <v>441</v>
      </c>
      <c r="M44" s="28"/>
    </row>
    <row r="45" spans="1:13" s="68" customFormat="1" ht="15" customHeight="1">
      <c r="A45" s="258"/>
      <c r="B45" s="258" t="s">
        <v>341</v>
      </c>
      <c r="C45" s="258"/>
      <c r="D45" s="258"/>
      <c r="E45" s="258" t="s">
        <v>442</v>
      </c>
      <c r="F45" s="257"/>
      <c r="G45" s="257" t="s">
        <v>443</v>
      </c>
      <c r="H45" s="257"/>
      <c r="I45" s="258" t="s">
        <v>444</v>
      </c>
      <c r="J45" s="257"/>
      <c r="K45" s="32" t="s">
        <v>394</v>
      </c>
    </row>
    <row r="46" spans="1:13" ht="15" customHeight="1">
      <c r="A46" s="258"/>
      <c r="B46" s="258" t="s">
        <v>445</v>
      </c>
      <c r="C46" s="258"/>
      <c r="D46" s="258"/>
      <c r="E46" s="258" t="s">
        <v>446</v>
      </c>
      <c r="F46" s="257"/>
      <c r="G46" s="257" t="s">
        <v>447</v>
      </c>
      <c r="H46" s="257"/>
      <c r="I46" s="258" t="s">
        <v>349</v>
      </c>
      <c r="J46" s="257"/>
      <c r="K46" s="32" t="s">
        <v>441</v>
      </c>
    </row>
    <row r="47" spans="1:13" ht="15" customHeight="1">
      <c r="A47" s="258"/>
      <c r="B47" s="258" t="s">
        <v>346</v>
      </c>
      <c r="C47" s="258"/>
      <c r="D47" s="258"/>
      <c r="E47" s="258" t="s">
        <v>448</v>
      </c>
      <c r="F47" s="257"/>
      <c r="G47" s="257" t="s">
        <v>449</v>
      </c>
      <c r="H47" s="257"/>
      <c r="I47" s="258" t="s">
        <v>349</v>
      </c>
      <c r="J47" s="257"/>
      <c r="K47" s="32" t="s">
        <v>450</v>
      </c>
    </row>
    <row r="48" spans="1:13" ht="15" customHeight="1">
      <c r="A48" s="258"/>
      <c r="B48" s="258" t="s">
        <v>346</v>
      </c>
      <c r="C48" s="258"/>
      <c r="D48" s="258"/>
      <c r="E48" s="258" t="s">
        <v>451</v>
      </c>
      <c r="F48" s="257"/>
      <c r="G48" s="257" t="s">
        <v>452</v>
      </c>
      <c r="H48" s="257"/>
      <c r="I48" s="258" t="s">
        <v>453</v>
      </c>
      <c r="J48" s="257"/>
      <c r="K48" s="32" t="s">
        <v>441</v>
      </c>
    </row>
    <row r="49" spans="1:13" s="68" customFormat="1" ht="15" customHeight="1">
      <c r="A49" s="258"/>
      <c r="B49" s="258" t="s">
        <v>346</v>
      </c>
      <c r="C49" s="258"/>
      <c r="D49" s="258"/>
      <c r="E49" s="258" t="s">
        <v>454</v>
      </c>
      <c r="F49" s="257"/>
      <c r="G49" s="265" t="s">
        <v>455</v>
      </c>
      <c r="H49" s="257"/>
      <c r="I49" s="258" t="s">
        <v>349</v>
      </c>
      <c r="J49" s="257"/>
      <c r="K49" s="32" t="s">
        <v>441</v>
      </c>
    </row>
    <row r="50" spans="1:13" ht="15" customHeight="1">
      <c r="A50" s="258"/>
      <c r="B50" s="258" t="s">
        <v>346</v>
      </c>
      <c r="C50" s="258"/>
      <c r="D50" s="258"/>
      <c r="E50" s="258" t="s">
        <v>456</v>
      </c>
      <c r="F50" s="257"/>
      <c r="G50" s="266" t="s">
        <v>457</v>
      </c>
      <c r="H50" s="257"/>
      <c r="I50" s="258" t="s">
        <v>458</v>
      </c>
      <c r="J50" s="257"/>
      <c r="K50" s="32" t="s">
        <v>459</v>
      </c>
      <c r="M50" s="28"/>
    </row>
    <row r="51" spans="1:13" ht="15" customHeight="1">
      <c r="A51" s="258"/>
      <c r="B51" s="258" t="s">
        <v>346</v>
      </c>
      <c r="C51" s="258"/>
      <c r="D51" s="258"/>
      <c r="E51" s="258" t="s">
        <v>460</v>
      </c>
      <c r="F51" s="257"/>
      <c r="G51" s="265" t="s">
        <v>461</v>
      </c>
      <c r="H51" s="257"/>
      <c r="I51" s="258" t="s">
        <v>462</v>
      </c>
      <c r="J51" s="257"/>
      <c r="K51" s="32" t="s">
        <v>459</v>
      </c>
    </row>
    <row r="52" spans="1:13" ht="15" customHeight="1">
      <c r="A52" s="258"/>
      <c r="B52" s="258" t="s">
        <v>463</v>
      </c>
      <c r="C52" s="258"/>
      <c r="D52" s="258"/>
      <c r="E52" s="258" t="s">
        <v>464</v>
      </c>
      <c r="F52" s="257"/>
      <c r="G52" s="257" t="s">
        <v>465</v>
      </c>
      <c r="H52" s="257"/>
      <c r="I52" s="258" t="s">
        <v>349</v>
      </c>
      <c r="J52" s="257"/>
      <c r="K52" s="32" t="s">
        <v>466</v>
      </c>
      <c r="M52" s="28"/>
    </row>
    <row r="53" spans="1:13" ht="15" customHeight="1">
      <c r="A53" s="258"/>
      <c r="B53" s="258" t="s">
        <v>463</v>
      </c>
      <c r="C53" s="258"/>
      <c r="D53" s="258"/>
      <c r="E53" s="258" t="s">
        <v>467</v>
      </c>
      <c r="F53" s="257"/>
      <c r="G53" s="257" t="s">
        <v>468</v>
      </c>
      <c r="H53" s="257"/>
      <c r="I53" s="258" t="s">
        <v>469</v>
      </c>
      <c r="J53" s="257"/>
      <c r="K53" s="32" t="s">
        <v>466</v>
      </c>
    </row>
    <row r="54" spans="1:13" ht="15" customHeight="1">
      <c r="A54" s="258"/>
      <c r="B54" s="258" t="s">
        <v>463</v>
      </c>
      <c r="C54" s="258"/>
      <c r="D54" s="258"/>
      <c r="E54" s="258" t="s">
        <v>470</v>
      </c>
      <c r="F54" s="257"/>
      <c r="G54" s="257" t="s">
        <v>471</v>
      </c>
      <c r="H54" s="257"/>
      <c r="I54" s="258" t="s">
        <v>349</v>
      </c>
      <c r="J54" s="257"/>
      <c r="K54" s="32" t="s">
        <v>472</v>
      </c>
    </row>
    <row r="55" spans="1:13" ht="15" customHeight="1">
      <c r="A55" s="258"/>
      <c r="B55" s="258" t="s">
        <v>473</v>
      </c>
      <c r="C55" s="258"/>
      <c r="D55" s="258"/>
      <c r="E55" s="258" t="s">
        <v>474</v>
      </c>
      <c r="F55" s="257"/>
      <c r="G55" s="257" t="s">
        <v>377</v>
      </c>
      <c r="H55" s="257"/>
      <c r="I55" s="258" t="s">
        <v>475</v>
      </c>
      <c r="J55" s="257"/>
      <c r="K55" s="32" t="s">
        <v>379</v>
      </c>
    </row>
    <row r="56" spans="1:13" ht="15" customHeight="1">
      <c r="A56" s="258"/>
      <c r="B56" s="258" t="s">
        <v>473</v>
      </c>
      <c r="C56" s="258"/>
      <c r="D56" s="258"/>
      <c r="E56" s="258" t="s">
        <v>476</v>
      </c>
      <c r="F56" s="257"/>
      <c r="G56" s="257" t="s">
        <v>388</v>
      </c>
      <c r="H56" s="257"/>
      <c r="I56" s="258" t="s">
        <v>389</v>
      </c>
      <c r="J56" s="257"/>
      <c r="K56" s="32" t="s">
        <v>386</v>
      </c>
    </row>
    <row r="57" spans="1:13" ht="15" customHeight="1">
      <c r="A57" s="258"/>
      <c r="B57" s="258" t="s">
        <v>473</v>
      </c>
      <c r="C57" s="258"/>
      <c r="D57" s="258"/>
      <c r="E57" s="258" t="s">
        <v>477</v>
      </c>
      <c r="F57" s="257"/>
      <c r="G57" s="257" t="s">
        <v>388</v>
      </c>
      <c r="H57" s="257"/>
      <c r="I57" s="258" t="s">
        <v>389</v>
      </c>
      <c r="J57" s="257"/>
      <c r="K57" s="32" t="s">
        <v>478</v>
      </c>
    </row>
    <row r="58" spans="1:13" ht="15" customHeight="1">
      <c r="A58" s="258"/>
      <c r="B58" s="258" t="s">
        <v>479</v>
      </c>
      <c r="C58" s="258"/>
      <c r="D58" s="258"/>
      <c r="E58" s="258" t="s">
        <v>480</v>
      </c>
      <c r="F58" s="257"/>
      <c r="G58" s="257" t="s">
        <v>481</v>
      </c>
      <c r="H58" s="257"/>
      <c r="I58" s="258" t="s">
        <v>475</v>
      </c>
      <c r="J58" s="257"/>
      <c r="K58" s="32" t="s">
        <v>379</v>
      </c>
    </row>
    <row r="59" spans="1:13" ht="15" customHeight="1">
      <c r="A59" s="258"/>
      <c r="B59" s="258" t="s">
        <v>482</v>
      </c>
      <c r="C59" s="258"/>
      <c r="D59" s="258"/>
      <c r="E59" s="258" t="s">
        <v>483</v>
      </c>
      <c r="F59" s="257"/>
      <c r="G59" s="257" t="s">
        <v>484</v>
      </c>
      <c r="H59" s="257"/>
      <c r="I59" s="258" t="s">
        <v>339</v>
      </c>
      <c r="J59" s="257"/>
      <c r="K59" s="32" t="s">
        <v>441</v>
      </c>
    </row>
    <row r="60" spans="1:13" ht="15" customHeight="1">
      <c r="A60" s="258"/>
      <c r="B60" s="258" t="s">
        <v>482</v>
      </c>
      <c r="C60" s="258"/>
      <c r="D60" s="258"/>
      <c r="E60" s="258" t="s">
        <v>485</v>
      </c>
      <c r="F60" s="257"/>
      <c r="G60" s="257" t="s">
        <v>486</v>
      </c>
      <c r="H60" s="257"/>
      <c r="I60" s="258" t="s">
        <v>371</v>
      </c>
      <c r="J60" s="257"/>
      <c r="K60" s="32" t="s">
        <v>398</v>
      </c>
    </row>
    <row r="61" spans="1:13" ht="15" customHeight="1">
      <c r="A61" s="258"/>
      <c r="B61" s="258" t="s">
        <v>482</v>
      </c>
      <c r="C61" s="258"/>
      <c r="D61" s="258"/>
      <c r="E61" s="258" t="s">
        <v>487</v>
      </c>
      <c r="F61" s="257"/>
      <c r="G61" s="257" t="s">
        <v>488</v>
      </c>
      <c r="H61" s="257"/>
      <c r="I61" s="258" t="s">
        <v>489</v>
      </c>
      <c r="J61" s="257"/>
      <c r="K61" s="32" t="s">
        <v>379</v>
      </c>
    </row>
    <row r="62" spans="1:13" ht="15" customHeight="1">
      <c r="A62" s="258"/>
      <c r="B62" s="258" t="s">
        <v>482</v>
      </c>
      <c r="C62" s="258"/>
      <c r="D62" s="258"/>
      <c r="E62" s="258" t="s">
        <v>490</v>
      </c>
      <c r="F62" s="257"/>
      <c r="G62" s="257" t="s">
        <v>491</v>
      </c>
      <c r="H62" s="257"/>
      <c r="I62" s="258" t="s">
        <v>371</v>
      </c>
      <c r="J62" s="257"/>
      <c r="K62" s="32" t="s">
        <v>394</v>
      </c>
    </row>
    <row r="63" spans="1:13" ht="15" customHeight="1">
      <c r="A63" s="258"/>
      <c r="B63" s="258" t="s">
        <v>482</v>
      </c>
      <c r="C63" s="258"/>
      <c r="D63" s="258"/>
      <c r="E63" s="258" t="s">
        <v>492</v>
      </c>
      <c r="F63" s="257"/>
      <c r="G63" s="257" t="s">
        <v>493</v>
      </c>
      <c r="H63" s="257"/>
      <c r="I63" s="258" t="s">
        <v>371</v>
      </c>
      <c r="J63" s="257"/>
      <c r="K63" s="32" t="s">
        <v>402</v>
      </c>
    </row>
    <row r="64" spans="1:13" ht="15" customHeight="1">
      <c r="A64" s="258"/>
      <c r="B64" s="258" t="s">
        <v>482</v>
      </c>
      <c r="C64" s="258"/>
      <c r="D64" s="258"/>
      <c r="E64" s="258" t="s">
        <v>494</v>
      </c>
      <c r="F64" s="257"/>
      <c r="G64" s="257" t="s">
        <v>495</v>
      </c>
      <c r="H64" s="257"/>
      <c r="I64" s="258" t="s">
        <v>496</v>
      </c>
      <c r="J64" s="257"/>
      <c r="K64" s="32" t="s">
        <v>497</v>
      </c>
    </row>
    <row r="65" spans="1:11" ht="15" customHeight="1">
      <c r="A65" s="258"/>
      <c r="B65" s="258" t="s">
        <v>482</v>
      </c>
      <c r="C65" s="258"/>
      <c r="D65" s="258"/>
      <c r="E65" s="258" t="s">
        <v>498</v>
      </c>
      <c r="F65" s="257"/>
      <c r="G65" s="257" t="s">
        <v>499</v>
      </c>
      <c r="H65" s="257"/>
      <c r="I65" s="258" t="s">
        <v>475</v>
      </c>
      <c r="J65" s="257"/>
      <c r="K65" s="32" t="s">
        <v>500</v>
      </c>
    </row>
    <row r="66" spans="1:11" ht="15" customHeight="1">
      <c r="A66" s="258"/>
      <c r="B66" s="258" t="s">
        <v>482</v>
      </c>
      <c r="C66" s="258"/>
      <c r="D66" s="258"/>
      <c r="E66" s="258" t="s">
        <v>501</v>
      </c>
      <c r="F66" s="257"/>
      <c r="G66" s="257" t="s">
        <v>502</v>
      </c>
      <c r="H66" s="257"/>
      <c r="I66" s="258" t="s">
        <v>371</v>
      </c>
      <c r="J66" s="257"/>
      <c r="K66" s="32" t="s">
        <v>478</v>
      </c>
    </row>
    <row r="67" spans="1:11" ht="15" customHeight="1" thickBot="1">
      <c r="A67" s="262"/>
      <c r="B67" s="262" t="s">
        <v>364</v>
      </c>
      <c r="C67" s="262"/>
      <c r="D67" s="262"/>
      <c r="E67" s="262" t="s">
        <v>503</v>
      </c>
      <c r="F67" s="261"/>
      <c r="G67" s="261" t="s">
        <v>504</v>
      </c>
      <c r="H67" s="261"/>
      <c r="I67" s="262" t="s">
        <v>505</v>
      </c>
      <c r="J67" s="261"/>
      <c r="K67" s="65" t="s">
        <v>379</v>
      </c>
    </row>
    <row r="68" spans="1:11">
      <c r="A68" s="41" t="s">
        <v>637</v>
      </c>
      <c r="B68" s="41"/>
    </row>
  </sheetData>
  <mergeCells count="2">
    <mergeCell ref="I2:K2"/>
    <mergeCell ref="I18:K18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horizontalDpi="300" verticalDpi="300" r:id="rId1"/>
  <headerFooter alignWithMargins="0"/>
  <rowBreaks count="1" manualBreakCount="1">
    <brk id="16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showGridLines="0" zoomScaleNormal="100" workbookViewId="0">
      <selection activeCell="H23" sqref="H23"/>
    </sheetView>
  </sheetViews>
  <sheetFormatPr defaultRowHeight="13.5"/>
  <cols>
    <col min="1" max="1" width="9.5" style="8" customWidth="1"/>
    <col min="2" max="2" width="1.25" style="8" customWidth="1"/>
    <col min="3" max="3" width="0.625" style="8" customWidth="1"/>
    <col min="4" max="4" width="8.875" style="8" customWidth="1"/>
    <col min="5" max="5" width="0.75" style="8" customWidth="1"/>
    <col min="6" max="6" width="8.875" style="8" customWidth="1"/>
    <col min="7" max="7" width="0.75" style="8" customWidth="1"/>
    <col min="8" max="8" width="8.875" style="8" customWidth="1"/>
    <col min="9" max="9" width="0.75" style="8" customWidth="1"/>
    <col min="10" max="10" width="8.875" style="8" customWidth="1"/>
    <col min="11" max="11" width="0.625" style="8" customWidth="1"/>
    <col min="12" max="12" width="8.875" style="8" customWidth="1"/>
    <col min="13" max="13" width="0.75" style="8" customWidth="1"/>
    <col min="14" max="14" width="8.875" style="8" customWidth="1"/>
    <col min="15" max="15" width="0.75" style="8" customWidth="1"/>
    <col min="16" max="16" width="8.875" style="8" customWidth="1"/>
    <col min="17" max="17" width="0.625" style="8" customWidth="1"/>
    <col min="18" max="18" width="8.875" style="8" customWidth="1"/>
    <col min="19" max="16384" width="9" style="8"/>
  </cols>
  <sheetData>
    <row r="1" spans="1:20" ht="13.5" customHeight="1">
      <c r="A1" s="345" t="s">
        <v>506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</row>
    <row r="2" spans="1:20" ht="13.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20" ht="14.25" thickBot="1">
      <c r="A3" s="583" t="s">
        <v>507</v>
      </c>
      <c r="B3" s="583"/>
      <c r="C3" s="583"/>
      <c r="D3" s="583"/>
      <c r="E3" s="583"/>
      <c r="F3" s="583"/>
    </row>
    <row r="4" spans="1:20" ht="15.75" customHeight="1">
      <c r="A4" s="352" t="s">
        <v>134</v>
      </c>
      <c r="B4" s="267"/>
      <c r="C4" s="377" t="s">
        <v>508</v>
      </c>
      <c r="D4" s="374"/>
      <c r="E4" s="384" t="s">
        <v>509</v>
      </c>
      <c r="F4" s="343"/>
      <c r="G4" s="343"/>
      <c r="H4" s="343"/>
      <c r="I4" s="343"/>
      <c r="J4" s="343"/>
      <c r="K4" s="384" t="s">
        <v>510</v>
      </c>
      <c r="L4" s="343"/>
      <c r="M4" s="343"/>
      <c r="N4" s="343"/>
      <c r="O4" s="343"/>
      <c r="P4" s="343"/>
      <c r="Q4" s="343"/>
      <c r="R4" s="343"/>
      <c r="S4" s="69"/>
    </row>
    <row r="5" spans="1:20" ht="15.75" customHeight="1">
      <c r="A5" s="375"/>
      <c r="B5" s="268"/>
      <c r="C5" s="378"/>
      <c r="D5" s="376"/>
      <c r="E5" s="353" t="s">
        <v>511</v>
      </c>
      <c r="F5" s="556"/>
      <c r="G5" s="353" t="s">
        <v>512</v>
      </c>
      <c r="H5" s="355"/>
      <c r="I5" s="584" t="s">
        <v>513</v>
      </c>
      <c r="J5" s="585"/>
      <c r="K5" s="584" t="s">
        <v>511</v>
      </c>
      <c r="L5" s="585"/>
      <c r="M5" s="353" t="s">
        <v>512</v>
      </c>
      <c r="N5" s="355"/>
      <c r="O5" s="584" t="s">
        <v>513</v>
      </c>
      <c r="P5" s="585"/>
      <c r="Q5" s="584" t="s">
        <v>514</v>
      </c>
      <c r="R5" s="586"/>
      <c r="S5" s="69"/>
    </row>
    <row r="6" spans="1:20" ht="18" customHeight="1">
      <c r="A6" s="475" t="s">
        <v>294</v>
      </c>
      <c r="B6" s="554"/>
      <c r="C6" s="269"/>
      <c r="D6" s="270">
        <v>28066</v>
      </c>
      <c r="E6" s="270"/>
      <c r="F6" s="271">
        <v>8036</v>
      </c>
      <c r="G6" s="270"/>
      <c r="H6" s="271">
        <v>216</v>
      </c>
      <c r="I6" s="271"/>
      <c r="J6" s="271">
        <v>599</v>
      </c>
      <c r="K6" s="271"/>
      <c r="L6" s="271">
        <v>10112</v>
      </c>
      <c r="M6" s="271"/>
      <c r="N6" s="271">
        <v>298</v>
      </c>
      <c r="O6" s="271"/>
      <c r="P6" s="271">
        <v>5795</v>
      </c>
      <c r="Q6" s="271"/>
      <c r="R6" s="271">
        <v>3010</v>
      </c>
      <c r="S6" s="69"/>
    </row>
    <row r="7" spans="1:20" ht="18" customHeight="1">
      <c r="A7" s="474" t="s">
        <v>295</v>
      </c>
      <c r="B7" s="555"/>
      <c r="C7" s="272"/>
      <c r="D7" s="273">
        <v>28730</v>
      </c>
      <c r="E7" s="273"/>
      <c r="F7" s="207">
        <v>11616</v>
      </c>
      <c r="G7" s="273"/>
      <c r="H7" s="207">
        <v>260</v>
      </c>
      <c r="I7" s="207"/>
      <c r="J7" s="207">
        <v>808</v>
      </c>
      <c r="K7" s="207"/>
      <c r="L7" s="207">
        <v>7703</v>
      </c>
      <c r="M7" s="207"/>
      <c r="N7" s="207">
        <v>171</v>
      </c>
      <c r="O7" s="207"/>
      <c r="P7" s="207">
        <v>5768</v>
      </c>
      <c r="Q7" s="207"/>
      <c r="R7" s="207">
        <v>2404</v>
      </c>
      <c r="S7" s="274"/>
      <c r="T7" s="48"/>
    </row>
    <row r="8" spans="1:20" ht="18" customHeight="1" thickBot="1">
      <c r="A8" s="478" t="s">
        <v>296</v>
      </c>
      <c r="B8" s="577"/>
      <c r="C8" s="275"/>
      <c r="D8" s="276">
        <v>51891</v>
      </c>
      <c r="E8" s="276"/>
      <c r="F8" s="277">
        <v>18296</v>
      </c>
      <c r="G8" s="276"/>
      <c r="H8" s="277">
        <v>417</v>
      </c>
      <c r="I8" s="277"/>
      <c r="J8" s="277">
        <v>2009</v>
      </c>
      <c r="K8" s="277"/>
      <c r="L8" s="277">
        <v>14808</v>
      </c>
      <c r="M8" s="277"/>
      <c r="N8" s="277">
        <v>251</v>
      </c>
      <c r="O8" s="277"/>
      <c r="P8" s="277">
        <v>7788</v>
      </c>
      <c r="Q8" s="277"/>
      <c r="R8" s="277">
        <v>8322</v>
      </c>
      <c r="S8" s="274"/>
      <c r="T8" s="48"/>
    </row>
    <row r="9" spans="1:20">
      <c r="A9" s="371"/>
      <c r="B9" s="371"/>
      <c r="C9" s="371"/>
      <c r="D9" s="371"/>
      <c r="E9" s="371"/>
      <c r="F9" s="371"/>
    </row>
    <row r="11" spans="1:20" ht="14.25" thickBot="1">
      <c r="A11" s="372" t="s">
        <v>515</v>
      </c>
      <c r="B11" s="372"/>
      <c r="C11" s="372"/>
      <c r="D11" s="372"/>
      <c r="E11" s="372"/>
      <c r="F11" s="372"/>
    </row>
    <row r="12" spans="1:20" ht="15.75" customHeight="1">
      <c r="A12" s="352" t="s">
        <v>134</v>
      </c>
      <c r="B12" s="267"/>
      <c r="C12" s="384" t="s">
        <v>516</v>
      </c>
      <c r="D12" s="343"/>
      <c r="E12" s="343"/>
      <c r="F12" s="343"/>
      <c r="G12" s="343"/>
      <c r="H12" s="343"/>
      <c r="I12" s="384" t="s">
        <v>287</v>
      </c>
      <c r="J12" s="343"/>
      <c r="K12" s="343"/>
      <c r="L12" s="343"/>
      <c r="M12" s="343"/>
      <c r="N12" s="343"/>
      <c r="O12" s="63"/>
    </row>
    <row r="13" spans="1:20" ht="15.75" customHeight="1">
      <c r="A13" s="375"/>
      <c r="B13" s="268"/>
      <c r="C13" s="578" t="s">
        <v>292</v>
      </c>
      <c r="D13" s="579"/>
      <c r="E13" s="580" t="s">
        <v>517</v>
      </c>
      <c r="F13" s="581"/>
      <c r="G13" s="580" t="s">
        <v>518</v>
      </c>
      <c r="H13" s="581"/>
      <c r="I13" s="578" t="s">
        <v>292</v>
      </c>
      <c r="J13" s="579"/>
      <c r="K13" s="580" t="s">
        <v>517</v>
      </c>
      <c r="L13" s="581"/>
      <c r="M13" s="580" t="s">
        <v>293</v>
      </c>
      <c r="N13" s="582"/>
      <c r="O13" s="69"/>
    </row>
    <row r="14" spans="1:20" ht="18" customHeight="1">
      <c r="A14" s="475" t="s">
        <v>294</v>
      </c>
      <c r="B14" s="554"/>
      <c r="C14" s="278"/>
      <c r="D14" s="254">
        <v>4</v>
      </c>
      <c r="E14" s="254"/>
      <c r="F14" s="254">
        <v>169</v>
      </c>
      <c r="G14" s="254"/>
      <c r="H14" s="254">
        <v>22240</v>
      </c>
      <c r="I14" s="254"/>
      <c r="J14" s="254">
        <v>18</v>
      </c>
      <c r="K14" s="254"/>
      <c r="L14" s="254">
        <v>66</v>
      </c>
      <c r="M14" s="254"/>
      <c r="N14" s="254">
        <v>2833</v>
      </c>
      <c r="O14" s="69"/>
    </row>
    <row r="15" spans="1:20" ht="18" customHeight="1">
      <c r="A15" s="474" t="s">
        <v>295</v>
      </c>
      <c r="B15" s="555"/>
      <c r="C15" s="162"/>
      <c r="D15" s="228">
        <v>3</v>
      </c>
      <c r="E15" s="228"/>
      <c r="F15" s="228">
        <v>172</v>
      </c>
      <c r="G15" s="228"/>
      <c r="H15" s="228">
        <v>23298</v>
      </c>
      <c r="I15" s="228"/>
      <c r="J15" s="228">
        <v>20</v>
      </c>
      <c r="K15" s="228"/>
      <c r="L15" s="228">
        <v>62</v>
      </c>
      <c r="M15" s="228"/>
      <c r="N15" s="228">
        <v>2750</v>
      </c>
      <c r="O15" s="69"/>
    </row>
    <row r="16" spans="1:20" ht="18" customHeight="1" thickBot="1">
      <c r="A16" s="478" t="s">
        <v>296</v>
      </c>
      <c r="B16" s="577"/>
      <c r="C16" s="179"/>
      <c r="D16" s="237">
        <v>3</v>
      </c>
      <c r="E16" s="237"/>
      <c r="F16" s="237">
        <v>164</v>
      </c>
      <c r="G16" s="237"/>
      <c r="H16" s="237">
        <v>39027</v>
      </c>
      <c r="I16" s="237"/>
      <c r="J16" s="237">
        <v>14</v>
      </c>
      <c r="K16" s="237"/>
      <c r="L16" s="237">
        <v>56</v>
      </c>
      <c r="M16" s="237"/>
      <c r="N16" s="237">
        <v>2384</v>
      </c>
      <c r="O16" s="69"/>
    </row>
    <row r="17" spans="1:18">
      <c r="A17" s="371" t="s">
        <v>638</v>
      </c>
      <c r="B17" s="371"/>
      <c r="C17" s="371"/>
      <c r="D17" s="371"/>
      <c r="E17" s="371"/>
      <c r="F17" s="371"/>
      <c r="K17" s="170"/>
      <c r="L17" s="170"/>
      <c r="M17" s="170"/>
      <c r="N17" s="170"/>
      <c r="O17" s="170"/>
      <c r="P17" s="170"/>
      <c r="Q17" s="170"/>
      <c r="R17" s="170"/>
    </row>
  </sheetData>
  <mergeCells count="31">
    <mergeCell ref="A8:B8"/>
    <mergeCell ref="A1:R2"/>
    <mergeCell ref="A3:F3"/>
    <mergeCell ref="A4:A5"/>
    <mergeCell ref="C4:D5"/>
    <mergeCell ref="E4:J4"/>
    <mergeCell ref="K4:R4"/>
    <mergeCell ref="E5:F5"/>
    <mergeCell ref="G5:H5"/>
    <mergeCell ref="I5:J5"/>
    <mergeCell ref="K5:L5"/>
    <mergeCell ref="M5:N5"/>
    <mergeCell ref="O5:P5"/>
    <mergeCell ref="Q5:R5"/>
    <mergeCell ref="A6:B6"/>
    <mergeCell ref="A7:B7"/>
    <mergeCell ref="I12:N12"/>
    <mergeCell ref="C13:D13"/>
    <mergeCell ref="E13:F13"/>
    <mergeCell ref="G13:H13"/>
    <mergeCell ref="I13:J13"/>
    <mergeCell ref="K13:L13"/>
    <mergeCell ref="M13:N13"/>
    <mergeCell ref="A14:B14"/>
    <mergeCell ref="A15:B15"/>
    <mergeCell ref="A16:B16"/>
    <mergeCell ref="A17:F17"/>
    <mergeCell ref="A9:F9"/>
    <mergeCell ref="A11:F11"/>
    <mergeCell ref="A12:A13"/>
    <mergeCell ref="C12:H12"/>
  </mergeCells>
  <phoneticPr fontId="2"/>
  <pageMargins left="0.47" right="0.42" top="1" bottom="1" header="0.51200000000000001" footer="0.51200000000000001"/>
  <pageSetup paperSize="9" scale="99" orientation="portrait" horizontalDpi="300" verticalDpi="300" r:id="rId1"/>
  <headerFooter alignWithMargins="0"/>
  <ignoredErrors>
    <ignoredError sqref="A7:B8 A15:B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workbookViewId="0">
      <selection activeCell="E20" sqref="E20"/>
    </sheetView>
  </sheetViews>
  <sheetFormatPr defaultRowHeight="13.5"/>
  <cols>
    <col min="1" max="1" width="9" style="8"/>
    <col min="2" max="2" width="0.75" style="8" customWidth="1"/>
    <col min="3" max="3" width="5.625" style="8" customWidth="1"/>
    <col min="4" max="4" width="5.125" style="8" customWidth="1"/>
    <col min="5" max="5" width="5.25" style="8" customWidth="1"/>
    <col min="6" max="14" width="6.625" style="8" customWidth="1"/>
    <col min="15" max="16384" width="9" style="8"/>
  </cols>
  <sheetData>
    <row r="1" spans="1:14">
      <c r="A1" s="345" t="s">
        <v>13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</row>
    <row r="3" spans="1:14" ht="14.25" thickBot="1">
      <c r="L3" s="342" t="s">
        <v>14</v>
      </c>
      <c r="M3" s="342"/>
      <c r="N3" s="342"/>
    </row>
    <row r="4" spans="1:14" ht="20.100000000000001" customHeight="1">
      <c r="A4" s="123" t="s">
        <v>2</v>
      </c>
      <c r="B4" s="124"/>
      <c r="C4" s="346" t="s">
        <v>15</v>
      </c>
      <c r="D4" s="349" t="s">
        <v>16</v>
      </c>
      <c r="E4" s="349" t="s">
        <v>17</v>
      </c>
      <c r="F4" s="352" t="s">
        <v>18</v>
      </c>
      <c r="G4" s="352"/>
      <c r="H4" s="352"/>
      <c r="I4" s="352"/>
      <c r="J4" s="352"/>
      <c r="K4" s="352"/>
      <c r="L4" s="352"/>
      <c r="M4" s="352"/>
      <c r="N4" s="352"/>
    </row>
    <row r="5" spans="1:14" ht="20.100000000000001" customHeight="1">
      <c r="A5" s="63"/>
      <c r="B5" s="125"/>
      <c r="C5" s="347"/>
      <c r="D5" s="350"/>
      <c r="E5" s="350"/>
      <c r="F5" s="353" t="s">
        <v>19</v>
      </c>
      <c r="G5" s="354"/>
      <c r="H5" s="355"/>
      <c r="I5" s="353" t="s">
        <v>20</v>
      </c>
      <c r="J5" s="354"/>
      <c r="K5" s="355"/>
      <c r="L5" s="354" t="s">
        <v>21</v>
      </c>
      <c r="M5" s="354"/>
      <c r="N5" s="354"/>
    </row>
    <row r="6" spans="1:14" ht="20.100000000000001" customHeight="1">
      <c r="A6" s="126" t="s">
        <v>22</v>
      </c>
      <c r="B6" s="127"/>
      <c r="C6" s="348"/>
      <c r="D6" s="351"/>
      <c r="E6" s="351"/>
      <c r="F6" s="52" t="s">
        <v>23</v>
      </c>
      <c r="G6" s="53" t="s">
        <v>24</v>
      </c>
      <c r="H6" s="55" t="s">
        <v>25</v>
      </c>
      <c r="I6" s="52" t="s">
        <v>26</v>
      </c>
      <c r="J6" s="53" t="s">
        <v>24</v>
      </c>
      <c r="K6" s="55" t="s">
        <v>25</v>
      </c>
      <c r="L6" s="54" t="s">
        <v>26</v>
      </c>
      <c r="M6" s="53" t="s">
        <v>24</v>
      </c>
      <c r="N6" s="54" t="s">
        <v>25</v>
      </c>
    </row>
    <row r="7" spans="1:14" ht="15" customHeight="1">
      <c r="A7" s="128" t="s">
        <v>27</v>
      </c>
      <c r="B7" s="129"/>
      <c r="C7" s="130">
        <v>5</v>
      </c>
      <c r="D7" s="131">
        <v>16</v>
      </c>
      <c r="E7" s="131">
        <v>32</v>
      </c>
      <c r="F7" s="131">
        <v>336</v>
      </c>
      <c r="G7" s="131">
        <v>167</v>
      </c>
      <c r="H7" s="131">
        <v>169</v>
      </c>
      <c r="I7" s="131">
        <v>163</v>
      </c>
      <c r="J7" s="131">
        <v>82</v>
      </c>
      <c r="K7" s="131">
        <v>81</v>
      </c>
      <c r="L7" s="131">
        <v>173</v>
      </c>
      <c r="M7" s="131">
        <v>85</v>
      </c>
      <c r="N7" s="131">
        <v>88</v>
      </c>
    </row>
    <row r="8" spans="1:14" ht="15" customHeight="1">
      <c r="A8" s="132" t="s">
        <v>28</v>
      </c>
      <c r="B8" s="133"/>
      <c r="C8" s="130">
        <v>5</v>
      </c>
      <c r="D8" s="131">
        <v>14</v>
      </c>
      <c r="E8" s="131">
        <v>35</v>
      </c>
      <c r="F8" s="116">
        <v>312</v>
      </c>
      <c r="G8" s="116">
        <v>171</v>
      </c>
      <c r="H8" s="116">
        <v>141</v>
      </c>
      <c r="I8" s="116">
        <v>140</v>
      </c>
      <c r="J8" s="116">
        <v>83</v>
      </c>
      <c r="K8" s="116">
        <v>57</v>
      </c>
      <c r="L8" s="116">
        <v>172</v>
      </c>
      <c r="M8" s="116">
        <v>88</v>
      </c>
      <c r="N8" s="116">
        <v>84</v>
      </c>
    </row>
    <row r="9" spans="1:14" ht="15" customHeight="1">
      <c r="A9" s="132" t="s">
        <v>29</v>
      </c>
      <c r="B9" s="134"/>
      <c r="C9" s="130">
        <v>5</v>
      </c>
      <c r="D9" s="131">
        <v>11</v>
      </c>
      <c r="E9" s="131">
        <v>34</v>
      </c>
      <c r="F9" s="131">
        <v>246</v>
      </c>
      <c r="G9" s="131">
        <v>147</v>
      </c>
      <c r="H9" s="131">
        <v>99</v>
      </c>
      <c r="I9" s="131">
        <v>102</v>
      </c>
      <c r="J9" s="131">
        <v>61</v>
      </c>
      <c r="K9" s="131">
        <v>41</v>
      </c>
      <c r="L9" s="131">
        <v>144</v>
      </c>
      <c r="M9" s="131">
        <v>86</v>
      </c>
      <c r="N9" s="131">
        <v>58</v>
      </c>
    </row>
    <row r="10" spans="1:14" ht="15" customHeight="1">
      <c r="A10" s="49"/>
      <c r="B10" s="87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5" customHeight="1">
      <c r="A11" s="32" t="s">
        <v>30</v>
      </c>
      <c r="B11" s="87"/>
      <c r="C11" s="116">
        <v>1</v>
      </c>
      <c r="D11" s="116">
        <v>4</v>
      </c>
      <c r="E11" s="116">
        <v>10</v>
      </c>
      <c r="F11" s="116">
        <v>103</v>
      </c>
      <c r="G11" s="116">
        <v>63</v>
      </c>
      <c r="H11" s="116">
        <v>40</v>
      </c>
      <c r="I11" s="116">
        <v>59</v>
      </c>
      <c r="J11" s="116">
        <v>38</v>
      </c>
      <c r="K11" s="116">
        <v>21</v>
      </c>
      <c r="L11" s="116">
        <v>44</v>
      </c>
      <c r="M11" s="116">
        <v>25</v>
      </c>
      <c r="N11" s="116">
        <v>19</v>
      </c>
    </row>
    <row r="12" spans="1:14" ht="15" customHeight="1">
      <c r="A12" s="32" t="s">
        <v>31</v>
      </c>
      <c r="B12" s="87"/>
      <c r="C12" s="116">
        <v>1</v>
      </c>
      <c r="D12" s="116">
        <v>1</v>
      </c>
      <c r="E12" s="116">
        <v>5</v>
      </c>
      <c r="F12" s="116">
        <v>21</v>
      </c>
      <c r="G12" s="116">
        <v>13</v>
      </c>
      <c r="H12" s="116">
        <v>8</v>
      </c>
      <c r="I12" s="116">
        <v>0</v>
      </c>
      <c r="J12" s="116">
        <v>0</v>
      </c>
      <c r="K12" s="116">
        <v>0</v>
      </c>
      <c r="L12" s="116">
        <v>21</v>
      </c>
      <c r="M12" s="116">
        <v>13</v>
      </c>
      <c r="N12" s="116">
        <v>8</v>
      </c>
    </row>
    <row r="13" spans="1:14" ht="15" customHeight="1">
      <c r="A13" s="32" t="s">
        <v>32</v>
      </c>
      <c r="B13" s="87"/>
      <c r="C13" s="116">
        <v>1</v>
      </c>
      <c r="D13" s="116">
        <v>1</v>
      </c>
      <c r="E13" s="116">
        <v>5</v>
      </c>
      <c r="F13" s="116">
        <v>20</v>
      </c>
      <c r="G13" s="116">
        <v>11</v>
      </c>
      <c r="H13" s="116">
        <v>9</v>
      </c>
      <c r="I13" s="116">
        <v>0</v>
      </c>
      <c r="J13" s="116">
        <v>0</v>
      </c>
      <c r="K13" s="116">
        <v>0</v>
      </c>
      <c r="L13" s="116">
        <v>20</v>
      </c>
      <c r="M13" s="116">
        <v>11</v>
      </c>
      <c r="N13" s="116">
        <v>9</v>
      </c>
    </row>
    <row r="14" spans="1:14" ht="15" customHeight="1">
      <c r="A14" s="32" t="s">
        <v>33</v>
      </c>
      <c r="B14" s="87"/>
      <c r="C14" s="116">
        <v>1</v>
      </c>
      <c r="D14" s="116">
        <v>1</v>
      </c>
      <c r="E14" s="116">
        <v>5</v>
      </c>
      <c r="F14" s="116">
        <v>21</v>
      </c>
      <c r="G14" s="116">
        <v>14</v>
      </c>
      <c r="H14" s="116">
        <v>7</v>
      </c>
      <c r="I14" s="116">
        <v>0</v>
      </c>
      <c r="J14" s="116">
        <v>0</v>
      </c>
      <c r="K14" s="116">
        <v>0</v>
      </c>
      <c r="L14" s="116">
        <v>21</v>
      </c>
      <c r="M14" s="116">
        <v>14</v>
      </c>
      <c r="N14" s="116">
        <v>7</v>
      </c>
    </row>
    <row r="15" spans="1:14" ht="15" customHeight="1" thickBot="1">
      <c r="A15" s="65" t="s">
        <v>34</v>
      </c>
      <c r="B15" s="93"/>
      <c r="C15" s="135">
        <v>1</v>
      </c>
      <c r="D15" s="122">
        <v>4</v>
      </c>
      <c r="E15" s="135">
        <v>9</v>
      </c>
      <c r="F15" s="135">
        <v>81</v>
      </c>
      <c r="G15" s="135">
        <v>46</v>
      </c>
      <c r="H15" s="135">
        <v>35</v>
      </c>
      <c r="I15" s="135">
        <v>43</v>
      </c>
      <c r="J15" s="135">
        <v>23</v>
      </c>
      <c r="K15" s="135">
        <v>20</v>
      </c>
      <c r="L15" s="135">
        <v>38</v>
      </c>
      <c r="M15" s="135">
        <v>23</v>
      </c>
      <c r="N15" s="135">
        <v>15</v>
      </c>
    </row>
    <row r="16" spans="1:14">
      <c r="A16" s="96" t="s">
        <v>631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1:1">
      <c r="A17" s="8" t="s">
        <v>35</v>
      </c>
    </row>
  </sheetData>
  <mergeCells count="9">
    <mergeCell ref="A1:N2"/>
    <mergeCell ref="L3:N3"/>
    <mergeCell ref="C4:C6"/>
    <mergeCell ref="D4:D6"/>
    <mergeCell ref="E4:E6"/>
    <mergeCell ref="F4:N4"/>
    <mergeCell ref="F5:H5"/>
    <mergeCell ref="I5:K5"/>
    <mergeCell ref="L5:N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workbookViewId="0">
      <selection activeCell="E19" sqref="E19"/>
    </sheetView>
  </sheetViews>
  <sheetFormatPr defaultRowHeight="13.5"/>
  <cols>
    <col min="1" max="1" width="7.5" style="8" customWidth="1"/>
    <col min="2" max="2" width="1" style="8" customWidth="1"/>
    <col min="3" max="3" width="4.375" style="8" customWidth="1"/>
    <col min="4" max="5" width="4.625" style="8" customWidth="1"/>
    <col min="6" max="6" width="6.75" style="8" customWidth="1"/>
    <col min="7" max="17" width="5.125" style="8" customWidth="1"/>
    <col min="18" max="16384" width="9" style="8"/>
  </cols>
  <sheetData>
    <row r="1" spans="1:17">
      <c r="A1" s="345" t="s">
        <v>36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</row>
    <row r="2" spans="1:17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</row>
    <row r="3" spans="1:17" ht="14.25" thickBot="1">
      <c r="O3" s="342" t="s">
        <v>14</v>
      </c>
      <c r="P3" s="342"/>
      <c r="Q3" s="342"/>
    </row>
    <row r="4" spans="1:17" ht="20.100000000000001" customHeight="1">
      <c r="A4" s="362" t="s">
        <v>2</v>
      </c>
      <c r="B4" s="363"/>
      <c r="C4" s="346" t="s">
        <v>15</v>
      </c>
      <c r="D4" s="349" t="s">
        <v>16</v>
      </c>
      <c r="E4" s="368" t="s">
        <v>17</v>
      </c>
      <c r="F4" s="352" t="s">
        <v>18</v>
      </c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</row>
    <row r="5" spans="1:17" ht="20.100000000000001" customHeight="1">
      <c r="A5" s="364"/>
      <c r="B5" s="365"/>
      <c r="C5" s="347"/>
      <c r="D5" s="350"/>
      <c r="E5" s="369"/>
      <c r="F5" s="353" t="s">
        <v>19</v>
      </c>
      <c r="G5" s="354"/>
      <c r="H5" s="355"/>
      <c r="I5" s="353" t="s">
        <v>37</v>
      </c>
      <c r="J5" s="354"/>
      <c r="K5" s="355"/>
      <c r="L5" s="353" t="s">
        <v>20</v>
      </c>
      <c r="M5" s="354"/>
      <c r="N5" s="355"/>
      <c r="O5" s="354" t="s">
        <v>21</v>
      </c>
      <c r="P5" s="354"/>
      <c r="Q5" s="354"/>
    </row>
    <row r="6" spans="1:17" ht="20.100000000000001" customHeight="1">
      <c r="A6" s="366"/>
      <c r="B6" s="367"/>
      <c r="C6" s="348"/>
      <c r="D6" s="351"/>
      <c r="E6" s="370"/>
      <c r="F6" s="52" t="s">
        <v>23</v>
      </c>
      <c r="G6" s="53" t="s">
        <v>24</v>
      </c>
      <c r="H6" s="55" t="s">
        <v>25</v>
      </c>
      <c r="I6" s="52" t="s">
        <v>26</v>
      </c>
      <c r="J6" s="53" t="s">
        <v>24</v>
      </c>
      <c r="K6" s="55" t="s">
        <v>25</v>
      </c>
      <c r="L6" s="52" t="s">
        <v>26</v>
      </c>
      <c r="M6" s="53" t="s">
        <v>24</v>
      </c>
      <c r="N6" s="55" t="s">
        <v>25</v>
      </c>
      <c r="O6" s="54" t="s">
        <v>26</v>
      </c>
      <c r="P6" s="53" t="s">
        <v>24</v>
      </c>
      <c r="Q6" s="54" t="s">
        <v>25</v>
      </c>
    </row>
    <row r="7" spans="1:17" ht="18" customHeight="1">
      <c r="A7" s="356" t="s">
        <v>27</v>
      </c>
      <c r="B7" s="357"/>
      <c r="C7" s="137">
        <v>9</v>
      </c>
      <c r="D7" s="138">
        <v>67</v>
      </c>
      <c r="E7" s="139">
        <v>98</v>
      </c>
      <c r="F7" s="71">
        <v>1544</v>
      </c>
      <c r="G7" s="138">
        <v>802</v>
      </c>
      <c r="H7" s="138">
        <v>742</v>
      </c>
      <c r="I7" s="138">
        <v>485</v>
      </c>
      <c r="J7" s="138">
        <v>260</v>
      </c>
      <c r="K7" s="138">
        <v>225</v>
      </c>
      <c r="L7" s="138">
        <v>512</v>
      </c>
      <c r="M7" s="138">
        <v>262</v>
      </c>
      <c r="N7" s="138">
        <v>250</v>
      </c>
      <c r="O7" s="138">
        <v>547</v>
      </c>
      <c r="P7" s="138">
        <v>280</v>
      </c>
      <c r="Q7" s="138">
        <v>267</v>
      </c>
    </row>
    <row r="8" spans="1:17" ht="18" customHeight="1">
      <c r="A8" s="358" t="s">
        <v>38</v>
      </c>
      <c r="B8" s="359"/>
      <c r="C8" s="141">
        <v>9</v>
      </c>
      <c r="D8" s="77">
        <v>68</v>
      </c>
      <c r="E8" s="77">
        <v>99</v>
      </c>
      <c r="F8" s="74">
        <v>1555</v>
      </c>
      <c r="G8" s="77">
        <v>795</v>
      </c>
      <c r="H8" s="77">
        <v>760</v>
      </c>
      <c r="I8" s="77">
        <v>485</v>
      </c>
      <c r="J8" s="77">
        <v>241</v>
      </c>
      <c r="K8" s="77">
        <v>244</v>
      </c>
      <c r="L8" s="77">
        <v>550</v>
      </c>
      <c r="M8" s="77">
        <v>287</v>
      </c>
      <c r="N8" s="77">
        <v>263</v>
      </c>
      <c r="O8" s="77">
        <v>520</v>
      </c>
      <c r="P8" s="77">
        <v>267</v>
      </c>
      <c r="Q8" s="77">
        <v>253</v>
      </c>
    </row>
    <row r="9" spans="1:17" ht="18" customHeight="1" thickBot="1">
      <c r="A9" s="360" t="s">
        <v>39</v>
      </c>
      <c r="B9" s="361"/>
      <c r="C9" s="142">
        <v>9</v>
      </c>
      <c r="D9" s="67">
        <v>66</v>
      </c>
      <c r="E9" s="67">
        <v>98</v>
      </c>
      <c r="F9" s="143">
        <v>1591</v>
      </c>
      <c r="G9" s="67">
        <v>793</v>
      </c>
      <c r="H9" s="67">
        <v>798</v>
      </c>
      <c r="I9" s="67">
        <v>508</v>
      </c>
      <c r="J9" s="67">
        <v>245</v>
      </c>
      <c r="K9" s="67">
        <v>263</v>
      </c>
      <c r="L9" s="67">
        <v>539</v>
      </c>
      <c r="M9" s="67">
        <v>262</v>
      </c>
      <c r="N9" s="67">
        <v>277</v>
      </c>
      <c r="O9" s="67">
        <v>544</v>
      </c>
      <c r="P9" s="67">
        <v>286</v>
      </c>
      <c r="Q9" s="67">
        <v>258</v>
      </c>
    </row>
    <row r="10" spans="1:17">
      <c r="A10" s="96" t="s">
        <v>630</v>
      </c>
      <c r="B10" s="41"/>
      <c r="C10" s="41"/>
      <c r="D10" s="41"/>
      <c r="E10" s="41"/>
      <c r="F10" s="41"/>
      <c r="G10" s="41"/>
      <c r="H10" s="41"/>
      <c r="J10" s="41"/>
      <c r="K10" s="41"/>
      <c r="L10" s="41"/>
      <c r="M10" s="41"/>
    </row>
    <row r="11" spans="1:17">
      <c r="A11" s="8" t="s">
        <v>622</v>
      </c>
    </row>
    <row r="12" spans="1:17">
      <c r="A12" s="8" t="s">
        <v>612</v>
      </c>
    </row>
  </sheetData>
  <mergeCells count="14">
    <mergeCell ref="O5:Q5"/>
    <mergeCell ref="A7:B7"/>
    <mergeCell ref="A8:B8"/>
    <mergeCell ref="A9:B9"/>
    <mergeCell ref="A1:Q2"/>
    <mergeCell ref="O3:Q3"/>
    <mergeCell ref="A4:B6"/>
    <mergeCell ref="C4:C6"/>
    <mergeCell ref="D4:D6"/>
    <mergeCell ref="E4:E6"/>
    <mergeCell ref="F4:Q4"/>
    <mergeCell ref="F5:H5"/>
    <mergeCell ref="I5:K5"/>
    <mergeCell ref="L5:N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B9 B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D12" sqref="D12"/>
    </sheetView>
  </sheetViews>
  <sheetFormatPr defaultRowHeight="13.5"/>
  <cols>
    <col min="1" max="1" width="8.875" style="8" customWidth="1"/>
    <col min="2" max="2" width="1.125" style="8" customWidth="1"/>
    <col min="3" max="10" width="9.375" style="8" customWidth="1"/>
    <col min="11" max="16384" width="9" style="8"/>
  </cols>
  <sheetData>
    <row r="1" spans="1:11">
      <c r="A1" s="345" t="s">
        <v>40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1">
      <c r="A2" s="345"/>
      <c r="B2" s="345"/>
      <c r="C2" s="345"/>
      <c r="D2" s="345"/>
      <c r="E2" s="345"/>
      <c r="F2" s="345"/>
      <c r="G2" s="345"/>
      <c r="H2" s="345"/>
      <c r="I2" s="345"/>
      <c r="J2" s="345"/>
    </row>
    <row r="3" spans="1:11" ht="14.25" thickBot="1">
      <c r="I3" s="342" t="s">
        <v>41</v>
      </c>
      <c r="J3" s="372"/>
    </row>
    <row r="4" spans="1:11" ht="18" customHeight="1">
      <c r="A4" s="352" t="s">
        <v>2</v>
      </c>
      <c r="B4" s="374"/>
      <c r="C4" s="377" t="s">
        <v>42</v>
      </c>
      <c r="D4" s="379" t="s">
        <v>16</v>
      </c>
      <c r="E4" s="381" t="s">
        <v>43</v>
      </c>
      <c r="F4" s="382"/>
      <c r="G4" s="383"/>
      <c r="H4" s="384" t="s">
        <v>44</v>
      </c>
      <c r="I4" s="343"/>
      <c r="J4" s="343"/>
      <c r="K4" s="69"/>
    </row>
    <row r="5" spans="1:11" ht="18" customHeight="1">
      <c r="A5" s="375"/>
      <c r="B5" s="376"/>
      <c r="C5" s="378"/>
      <c r="D5" s="380"/>
      <c r="E5" s="144" t="s">
        <v>26</v>
      </c>
      <c r="F5" s="145" t="s">
        <v>24</v>
      </c>
      <c r="G5" s="144" t="s">
        <v>25</v>
      </c>
      <c r="H5" s="53" t="s">
        <v>26</v>
      </c>
      <c r="I5" s="54" t="s">
        <v>24</v>
      </c>
      <c r="J5" s="100" t="s">
        <v>25</v>
      </c>
      <c r="K5" s="69"/>
    </row>
    <row r="6" spans="1:11" ht="18" customHeight="1">
      <c r="A6" s="128" t="s">
        <v>27</v>
      </c>
      <c r="B6" s="129"/>
      <c r="C6" s="146">
        <v>16</v>
      </c>
      <c r="D6" s="147">
        <v>280</v>
      </c>
      <c r="E6" s="147">
        <v>415</v>
      </c>
      <c r="F6" s="147">
        <v>156</v>
      </c>
      <c r="G6" s="147">
        <v>259</v>
      </c>
      <c r="H6" s="147">
        <v>7955</v>
      </c>
      <c r="I6" s="147">
        <v>4050</v>
      </c>
      <c r="J6" s="147">
        <v>3905</v>
      </c>
    </row>
    <row r="7" spans="1:11" ht="18" customHeight="1">
      <c r="A7" s="132" t="s">
        <v>28</v>
      </c>
      <c r="B7" s="133"/>
      <c r="C7" s="148">
        <v>16</v>
      </c>
      <c r="D7" s="149">
        <v>273</v>
      </c>
      <c r="E7" s="149">
        <v>407</v>
      </c>
      <c r="F7" s="149">
        <v>153</v>
      </c>
      <c r="G7" s="149">
        <v>254</v>
      </c>
      <c r="H7" s="149">
        <v>7793</v>
      </c>
      <c r="I7" s="149">
        <v>3950</v>
      </c>
      <c r="J7" s="149">
        <v>3843</v>
      </c>
    </row>
    <row r="8" spans="1:11" ht="18" customHeight="1" thickBot="1">
      <c r="A8" s="150" t="s">
        <v>29</v>
      </c>
      <c r="B8" s="120"/>
      <c r="C8" s="151">
        <v>16</v>
      </c>
      <c r="D8" s="152">
        <v>270</v>
      </c>
      <c r="E8" s="152">
        <v>413</v>
      </c>
      <c r="F8" s="152">
        <v>161</v>
      </c>
      <c r="G8" s="152">
        <v>252</v>
      </c>
      <c r="H8" s="152">
        <v>7659</v>
      </c>
      <c r="I8" s="152">
        <v>3923</v>
      </c>
      <c r="J8" s="152">
        <v>3736</v>
      </c>
      <c r="K8" s="69"/>
    </row>
    <row r="9" spans="1:11">
      <c r="A9" s="371" t="s">
        <v>629</v>
      </c>
      <c r="B9" s="372"/>
      <c r="C9" s="372"/>
      <c r="D9" s="372"/>
      <c r="E9" s="372"/>
      <c r="F9" s="41"/>
      <c r="G9" s="41"/>
      <c r="H9" s="41"/>
      <c r="I9" s="41"/>
      <c r="J9" s="41"/>
      <c r="K9" s="41"/>
    </row>
    <row r="10" spans="1:11">
      <c r="A10" s="373" t="s">
        <v>623</v>
      </c>
      <c r="B10" s="373"/>
      <c r="C10" s="373"/>
      <c r="D10" s="373"/>
      <c r="E10" s="373"/>
      <c r="F10" s="373"/>
      <c r="G10" s="373"/>
      <c r="H10" s="68"/>
    </row>
    <row r="18" spans="11:11">
      <c r="K18" s="69"/>
    </row>
  </sheetData>
  <mergeCells count="9">
    <mergeCell ref="A9:E9"/>
    <mergeCell ref="A10:G10"/>
    <mergeCell ref="A1:J2"/>
    <mergeCell ref="I3:J3"/>
    <mergeCell ref="A4:B5"/>
    <mergeCell ref="C4:C5"/>
    <mergeCell ref="D4:D5"/>
    <mergeCell ref="E4:G4"/>
    <mergeCell ref="H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Normal="100" zoomScaleSheetLayoutView="95" workbookViewId="0">
      <selection activeCell="A9" sqref="A9"/>
    </sheetView>
  </sheetViews>
  <sheetFormatPr defaultRowHeight="13.5"/>
  <cols>
    <col min="1" max="1" width="15.75" style="8" customWidth="1"/>
    <col min="2" max="2" width="0.75" style="8" customWidth="1"/>
    <col min="3" max="3" width="8.375" style="8" customWidth="1"/>
    <col min="4" max="9" width="8" style="8" customWidth="1"/>
    <col min="10" max="11" width="7.125" style="8" customWidth="1"/>
    <col min="12" max="16384" width="9" style="8"/>
  </cols>
  <sheetData>
    <row r="1" spans="1:13" ht="13.5" customHeight="1">
      <c r="A1" s="345" t="s">
        <v>45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3" ht="13.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3" ht="14.25" thickBot="1">
      <c r="I3" s="342" t="s">
        <v>46</v>
      </c>
      <c r="J3" s="342"/>
      <c r="K3" s="342"/>
    </row>
    <row r="4" spans="1:13" ht="16.5" customHeight="1">
      <c r="A4" s="352" t="s">
        <v>47</v>
      </c>
      <c r="B4" s="50"/>
      <c r="C4" s="384" t="s">
        <v>48</v>
      </c>
      <c r="D4" s="343"/>
      <c r="E4" s="343"/>
      <c r="F4" s="343"/>
      <c r="G4" s="343"/>
      <c r="H4" s="343"/>
      <c r="I4" s="344"/>
      <c r="J4" s="374" t="s">
        <v>16</v>
      </c>
      <c r="K4" s="385" t="s">
        <v>17</v>
      </c>
    </row>
    <row r="5" spans="1:13" ht="16.5" customHeight="1">
      <c r="A5" s="375"/>
      <c r="B5" s="51"/>
      <c r="C5" s="52" t="s">
        <v>23</v>
      </c>
      <c r="D5" s="53" t="s">
        <v>49</v>
      </c>
      <c r="E5" s="54" t="s">
        <v>50</v>
      </c>
      <c r="F5" s="53" t="s">
        <v>51</v>
      </c>
      <c r="G5" s="54" t="s">
        <v>52</v>
      </c>
      <c r="H5" s="53" t="s">
        <v>53</v>
      </c>
      <c r="I5" s="55" t="s">
        <v>54</v>
      </c>
      <c r="J5" s="376"/>
      <c r="K5" s="386"/>
    </row>
    <row r="6" spans="1:13" ht="18" customHeight="1">
      <c r="A6" s="56" t="s">
        <v>55</v>
      </c>
      <c r="B6" s="57"/>
      <c r="C6" s="70">
        <v>7659</v>
      </c>
      <c r="D6" s="71">
        <v>1230</v>
      </c>
      <c r="E6" s="71">
        <v>1265</v>
      </c>
      <c r="F6" s="71">
        <v>1208</v>
      </c>
      <c r="G6" s="71">
        <v>1286</v>
      </c>
      <c r="H6" s="71">
        <v>1320</v>
      </c>
      <c r="I6" s="71">
        <v>1350</v>
      </c>
      <c r="J6" s="71">
        <v>270</v>
      </c>
      <c r="K6" s="58">
        <f>SUM(K8:K23)</f>
        <v>413</v>
      </c>
      <c r="M6" s="8" t="s">
        <v>56</v>
      </c>
    </row>
    <row r="7" spans="1:13" ht="9" customHeight="1">
      <c r="A7" s="59"/>
      <c r="B7" s="49"/>
      <c r="C7" s="60"/>
      <c r="D7" s="61"/>
      <c r="E7" s="61"/>
      <c r="F7" s="61"/>
      <c r="G7" s="61"/>
      <c r="H7" s="61"/>
      <c r="I7" s="61"/>
      <c r="J7" s="61"/>
      <c r="K7" s="62"/>
    </row>
    <row r="8" spans="1:13" ht="18" customHeight="1">
      <c r="A8" s="63" t="s">
        <v>57</v>
      </c>
      <c r="B8" s="49"/>
      <c r="C8" s="72">
        <v>537</v>
      </c>
      <c r="D8" s="73">
        <v>93</v>
      </c>
      <c r="E8" s="73">
        <v>89</v>
      </c>
      <c r="F8" s="73">
        <v>78</v>
      </c>
      <c r="G8" s="73">
        <v>102</v>
      </c>
      <c r="H8" s="73">
        <v>89</v>
      </c>
      <c r="I8" s="73">
        <v>86</v>
      </c>
      <c r="J8" s="73">
        <v>19</v>
      </c>
      <c r="K8" s="74">
        <v>28</v>
      </c>
    </row>
    <row r="9" spans="1:13" ht="18" customHeight="1">
      <c r="A9" s="63" t="s">
        <v>58</v>
      </c>
      <c r="B9" s="49"/>
      <c r="C9" s="75">
        <v>579</v>
      </c>
      <c r="D9" s="76">
        <v>113</v>
      </c>
      <c r="E9" s="76">
        <v>98</v>
      </c>
      <c r="F9" s="77">
        <v>85</v>
      </c>
      <c r="G9" s="77">
        <v>98</v>
      </c>
      <c r="H9" s="77">
        <v>88</v>
      </c>
      <c r="I9" s="77">
        <v>97</v>
      </c>
      <c r="J9" s="77">
        <v>21</v>
      </c>
      <c r="K9" s="77">
        <v>32</v>
      </c>
    </row>
    <row r="10" spans="1:13" ht="18" customHeight="1">
      <c r="A10" s="63" t="s">
        <v>59</v>
      </c>
      <c r="B10" s="49"/>
      <c r="C10" s="75">
        <v>738</v>
      </c>
      <c r="D10" s="77">
        <v>113</v>
      </c>
      <c r="E10" s="77">
        <v>113</v>
      </c>
      <c r="F10" s="77">
        <v>133</v>
      </c>
      <c r="G10" s="77">
        <v>113</v>
      </c>
      <c r="H10" s="77">
        <v>136</v>
      </c>
      <c r="I10" s="77">
        <v>130</v>
      </c>
      <c r="J10" s="77">
        <v>25</v>
      </c>
      <c r="K10" s="77">
        <v>36</v>
      </c>
    </row>
    <row r="11" spans="1:13" ht="18" customHeight="1">
      <c r="A11" s="59" t="s">
        <v>60</v>
      </c>
      <c r="B11" s="49"/>
      <c r="C11" s="75">
        <v>651</v>
      </c>
      <c r="D11" s="77">
        <v>107</v>
      </c>
      <c r="E11" s="77">
        <v>107</v>
      </c>
      <c r="F11" s="77">
        <v>112</v>
      </c>
      <c r="G11" s="77">
        <v>107</v>
      </c>
      <c r="H11" s="77">
        <v>114</v>
      </c>
      <c r="I11" s="77">
        <v>104</v>
      </c>
      <c r="J11" s="77">
        <v>22</v>
      </c>
      <c r="K11" s="77">
        <v>30</v>
      </c>
    </row>
    <row r="12" spans="1:13" ht="18" customHeight="1">
      <c r="A12" s="63" t="s">
        <v>61</v>
      </c>
      <c r="B12" s="49"/>
      <c r="C12" s="75">
        <v>447</v>
      </c>
      <c r="D12" s="77">
        <v>79</v>
      </c>
      <c r="E12" s="77">
        <v>73</v>
      </c>
      <c r="F12" s="77">
        <v>65</v>
      </c>
      <c r="G12" s="77">
        <v>81</v>
      </c>
      <c r="H12" s="77">
        <v>74</v>
      </c>
      <c r="I12" s="77">
        <v>75</v>
      </c>
      <c r="J12" s="77">
        <v>16</v>
      </c>
      <c r="K12" s="77">
        <v>26</v>
      </c>
    </row>
    <row r="13" spans="1:13" ht="18" customHeight="1">
      <c r="A13" s="63" t="s">
        <v>62</v>
      </c>
      <c r="B13" s="49"/>
      <c r="C13" s="75">
        <v>430</v>
      </c>
      <c r="D13" s="77">
        <v>61</v>
      </c>
      <c r="E13" s="77">
        <v>97</v>
      </c>
      <c r="F13" s="77">
        <v>64</v>
      </c>
      <c r="G13" s="77">
        <v>59</v>
      </c>
      <c r="H13" s="77">
        <v>63</v>
      </c>
      <c r="I13" s="77">
        <v>86</v>
      </c>
      <c r="J13" s="77">
        <v>14</v>
      </c>
      <c r="K13" s="77">
        <v>22</v>
      </c>
    </row>
    <row r="14" spans="1:13" ht="18" customHeight="1">
      <c r="A14" s="63" t="s">
        <v>63</v>
      </c>
      <c r="B14" s="49"/>
      <c r="C14" s="75">
        <v>261</v>
      </c>
      <c r="D14" s="77">
        <v>39</v>
      </c>
      <c r="E14" s="77">
        <v>50</v>
      </c>
      <c r="F14" s="77">
        <v>39</v>
      </c>
      <c r="G14" s="77">
        <v>47</v>
      </c>
      <c r="H14" s="77">
        <v>41</v>
      </c>
      <c r="I14" s="77">
        <v>45</v>
      </c>
      <c r="J14" s="77">
        <v>11</v>
      </c>
      <c r="K14" s="77">
        <v>19</v>
      </c>
    </row>
    <row r="15" spans="1:13" ht="18" customHeight="1">
      <c r="A15" s="63" t="s">
        <v>64</v>
      </c>
      <c r="B15" s="49"/>
      <c r="C15" s="75">
        <v>281</v>
      </c>
      <c r="D15" s="77">
        <v>46</v>
      </c>
      <c r="E15" s="77">
        <v>53</v>
      </c>
      <c r="F15" s="77">
        <v>43</v>
      </c>
      <c r="G15" s="77">
        <v>47</v>
      </c>
      <c r="H15" s="77">
        <v>47</v>
      </c>
      <c r="I15" s="77">
        <v>45</v>
      </c>
      <c r="J15" s="77">
        <v>12</v>
      </c>
      <c r="K15" s="77">
        <v>19</v>
      </c>
    </row>
    <row r="16" spans="1:13" ht="18" customHeight="1">
      <c r="A16" s="63" t="s">
        <v>65</v>
      </c>
      <c r="B16" s="49"/>
      <c r="C16" s="75">
        <v>531</v>
      </c>
      <c r="D16" s="77">
        <v>77</v>
      </c>
      <c r="E16" s="77">
        <v>88</v>
      </c>
      <c r="F16" s="77">
        <v>80</v>
      </c>
      <c r="G16" s="77">
        <v>85</v>
      </c>
      <c r="H16" s="77">
        <v>108</v>
      </c>
      <c r="I16" s="77">
        <v>93</v>
      </c>
      <c r="J16" s="77">
        <v>19</v>
      </c>
      <c r="K16" s="77">
        <v>31</v>
      </c>
    </row>
    <row r="17" spans="1:11" ht="18" customHeight="1">
      <c r="A17" s="63" t="s">
        <v>66</v>
      </c>
      <c r="B17" s="49"/>
      <c r="C17" s="75">
        <v>628</v>
      </c>
      <c r="D17" s="77">
        <v>102</v>
      </c>
      <c r="E17" s="77">
        <v>77</v>
      </c>
      <c r="F17" s="77">
        <v>98</v>
      </c>
      <c r="G17" s="77">
        <v>115</v>
      </c>
      <c r="H17" s="77">
        <v>121</v>
      </c>
      <c r="I17" s="77">
        <v>115</v>
      </c>
      <c r="J17" s="77">
        <v>21</v>
      </c>
      <c r="K17" s="77">
        <v>28</v>
      </c>
    </row>
    <row r="18" spans="1:11" ht="18" customHeight="1">
      <c r="A18" s="64" t="s">
        <v>67</v>
      </c>
      <c r="B18" s="49"/>
      <c r="C18" s="75">
        <v>340</v>
      </c>
      <c r="D18" s="77">
        <v>43</v>
      </c>
      <c r="E18" s="77">
        <v>63</v>
      </c>
      <c r="F18" s="77">
        <v>53</v>
      </c>
      <c r="G18" s="77">
        <v>62</v>
      </c>
      <c r="H18" s="77">
        <v>58</v>
      </c>
      <c r="I18" s="77">
        <v>61</v>
      </c>
      <c r="J18" s="77">
        <v>12</v>
      </c>
      <c r="K18" s="77">
        <v>19</v>
      </c>
    </row>
    <row r="19" spans="1:11" ht="18" customHeight="1">
      <c r="A19" s="64" t="s">
        <v>68</v>
      </c>
      <c r="B19" s="49"/>
      <c r="C19" s="75">
        <v>557</v>
      </c>
      <c r="D19" s="77">
        <v>88</v>
      </c>
      <c r="E19" s="77">
        <v>96</v>
      </c>
      <c r="F19" s="77">
        <v>89</v>
      </c>
      <c r="G19" s="77">
        <v>76</v>
      </c>
      <c r="H19" s="77">
        <v>97</v>
      </c>
      <c r="I19" s="77">
        <v>111</v>
      </c>
      <c r="J19" s="77">
        <v>19</v>
      </c>
      <c r="K19" s="77">
        <v>27</v>
      </c>
    </row>
    <row r="20" spans="1:11" ht="18" customHeight="1">
      <c r="A20" s="64" t="s">
        <v>69</v>
      </c>
      <c r="B20" s="49"/>
      <c r="C20" s="75">
        <v>432</v>
      </c>
      <c r="D20" s="77">
        <v>70</v>
      </c>
      <c r="E20" s="77">
        <v>74</v>
      </c>
      <c r="F20" s="77">
        <v>78</v>
      </c>
      <c r="G20" s="77">
        <v>68</v>
      </c>
      <c r="H20" s="77">
        <v>72</v>
      </c>
      <c r="I20" s="77">
        <v>70</v>
      </c>
      <c r="J20" s="77">
        <v>14</v>
      </c>
      <c r="K20" s="77">
        <v>23</v>
      </c>
    </row>
    <row r="21" spans="1:11" ht="18" customHeight="1">
      <c r="A21" s="63" t="s">
        <v>70</v>
      </c>
      <c r="B21" s="49"/>
      <c r="C21" s="75">
        <v>476</v>
      </c>
      <c r="D21" s="77">
        <v>74</v>
      </c>
      <c r="E21" s="77">
        <v>71</v>
      </c>
      <c r="F21" s="77">
        <v>80</v>
      </c>
      <c r="G21" s="77">
        <v>79</v>
      </c>
      <c r="H21" s="77">
        <v>86</v>
      </c>
      <c r="I21" s="77">
        <v>86</v>
      </c>
      <c r="J21" s="77">
        <v>16</v>
      </c>
      <c r="K21" s="77">
        <v>26</v>
      </c>
    </row>
    <row r="22" spans="1:11" ht="18" customHeight="1">
      <c r="A22" s="64" t="s">
        <v>71</v>
      </c>
      <c r="B22" s="49"/>
      <c r="C22" s="75">
        <v>322</v>
      </c>
      <c r="D22" s="77">
        <v>54</v>
      </c>
      <c r="E22" s="77">
        <v>62</v>
      </c>
      <c r="F22" s="77">
        <v>44</v>
      </c>
      <c r="G22" s="77">
        <v>52</v>
      </c>
      <c r="H22" s="77">
        <v>46</v>
      </c>
      <c r="I22" s="77">
        <v>64</v>
      </c>
      <c r="J22" s="77">
        <v>13</v>
      </c>
      <c r="K22" s="77">
        <v>21</v>
      </c>
    </row>
    <row r="23" spans="1:11" ht="18" customHeight="1" thickBot="1">
      <c r="A23" s="65" t="s">
        <v>72</v>
      </c>
      <c r="B23" s="66"/>
      <c r="C23" s="78">
        <v>449</v>
      </c>
      <c r="D23" s="79">
        <v>71</v>
      </c>
      <c r="E23" s="79">
        <v>54</v>
      </c>
      <c r="F23" s="79">
        <v>67</v>
      </c>
      <c r="G23" s="79">
        <v>95</v>
      </c>
      <c r="H23" s="79">
        <v>80</v>
      </c>
      <c r="I23" s="79">
        <v>82</v>
      </c>
      <c r="J23" s="79">
        <v>16</v>
      </c>
      <c r="K23" s="67">
        <v>26</v>
      </c>
    </row>
    <row r="24" spans="1:11" ht="18.75" customHeight="1">
      <c r="A24" s="371" t="s">
        <v>628</v>
      </c>
      <c r="B24" s="372"/>
      <c r="C24" s="372"/>
      <c r="D24" s="372"/>
      <c r="E24" s="372"/>
      <c r="F24" s="41"/>
      <c r="G24" s="41"/>
      <c r="H24" s="41"/>
      <c r="I24" s="41"/>
      <c r="J24" s="41"/>
      <c r="K24" s="41"/>
    </row>
    <row r="25" spans="1:11">
      <c r="A25" s="373" t="s">
        <v>623</v>
      </c>
      <c r="B25" s="373"/>
      <c r="C25" s="373"/>
      <c r="D25" s="373"/>
      <c r="E25" s="373"/>
      <c r="F25" s="373"/>
      <c r="G25" s="373"/>
      <c r="H25" s="68"/>
    </row>
    <row r="26" spans="1:11">
      <c r="A26" s="69"/>
    </row>
    <row r="27" spans="1:11">
      <c r="A27" s="69"/>
    </row>
    <row r="28" spans="1:11">
      <c r="A28" s="69"/>
    </row>
    <row r="29" spans="1:11">
      <c r="A29" s="69"/>
    </row>
    <row r="30" spans="1:11">
      <c r="A30" s="69"/>
    </row>
    <row r="31" spans="1:11">
      <c r="A31" s="69"/>
    </row>
    <row r="32" spans="1:11">
      <c r="A32" s="69"/>
    </row>
    <row r="33" spans="1:1">
      <c r="A33" s="69"/>
    </row>
    <row r="34" spans="1:1">
      <c r="A34" s="69"/>
    </row>
    <row r="35" spans="1:1">
      <c r="A35" s="69"/>
    </row>
    <row r="36" spans="1:1">
      <c r="A36" s="69"/>
    </row>
    <row r="37" spans="1:1">
      <c r="A37" s="69"/>
    </row>
    <row r="38" spans="1:1">
      <c r="A38" s="69"/>
    </row>
    <row r="39" spans="1:1">
      <c r="A39" s="69"/>
    </row>
    <row r="40" spans="1:1">
      <c r="A40" s="69"/>
    </row>
    <row r="41" spans="1:1">
      <c r="A41" s="69"/>
    </row>
    <row r="42" spans="1:1">
      <c r="A42" s="69"/>
    </row>
    <row r="43" spans="1:1">
      <c r="A43" s="69"/>
    </row>
    <row r="44" spans="1:1">
      <c r="A44" s="69"/>
    </row>
  </sheetData>
  <mergeCells count="8">
    <mergeCell ref="A24:E24"/>
    <mergeCell ref="A25:G25"/>
    <mergeCell ref="A1:K2"/>
    <mergeCell ref="I3:K3"/>
    <mergeCell ref="A4:A5"/>
    <mergeCell ref="C4:I4"/>
    <mergeCell ref="J4:J5"/>
    <mergeCell ref="K4:K5"/>
  </mergeCells>
  <phoneticPr fontId="2"/>
  <pageMargins left="0.74" right="0.81" top="1" bottom="1" header="0.51200000000000001" footer="0.51200000000000001"/>
  <pageSetup paperSize="9" scale="98" orientation="portrait" horizontalDpi="300" verticalDpi="300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>
      <selection activeCell="A11" sqref="A11"/>
    </sheetView>
  </sheetViews>
  <sheetFormatPr defaultRowHeight="13.5"/>
  <cols>
    <col min="1" max="1" width="8.875" style="8" customWidth="1"/>
    <col min="2" max="2" width="0.875" style="8" customWidth="1"/>
    <col min="3" max="3" width="8.875" style="8" customWidth="1"/>
    <col min="4" max="10" width="9.625" style="8" customWidth="1"/>
    <col min="11" max="16384" width="9" style="8"/>
  </cols>
  <sheetData>
    <row r="1" spans="1:11">
      <c r="A1" s="345" t="s">
        <v>73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1">
      <c r="A2" s="345"/>
      <c r="B2" s="345"/>
      <c r="C2" s="345"/>
      <c r="D2" s="345"/>
      <c r="E2" s="345"/>
      <c r="F2" s="345"/>
      <c r="G2" s="345"/>
      <c r="H2" s="345"/>
      <c r="I2" s="345"/>
      <c r="J2" s="345"/>
    </row>
    <row r="3" spans="1:11" ht="14.25" thickBot="1">
      <c r="H3" s="342" t="s">
        <v>14</v>
      </c>
      <c r="I3" s="342"/>
      <c r="J3" s="342"/>
    </row>
    <row r="4" spans="1:11" ht="15.75" customHeight="1">
      <c r="A4" s="352" t="s">
        <v>2</v>
      </c>
      <c r="B4" s="374"/>
      <c r="C4" s="352" t="s">
        <v>42</v>
      </c>
      <c r="D4" s="379" t="s">
        <v>16</v>
      </c>
      <c r="E4" s="381" t="s">
        <v>43</v>
      </c>
      <c r="F4" s="382"/>
      <c r="G4" s="383"/>
      <c r="H4" s="343" t="s">
        <v>74</v>
      </c>
      <c r="I4" s="343"/>
      <c r="J4" s="343"/>
    </row>
    <row r="5" spans="1:11" ht="15.75" customHeight="1">
      <c r="A5" s="375"/>
      <c r="B5" s="376"/>
      <c r="C5" s="375"/>
      <c r="D5" s="380"/>
      <c r="E5" s="144" t="s">
        <v>26</v>
      </c>
      <c r="F5" s="145" t="s">
        <v>24</v>
      </c>
      <c r="G5" s="144" t="s">
        <v>25</v>
      </c>
      <c r="H5" s="53" t="s">
        <v>26</v>
      </c>
      <c r="I5" s="54" t="s">
        <v>24</v>
      </c>
      <c r="J5" s="100" t="s">
        <v>25</v>
      </c>
    </row>
    <row r="6" spans="1:11" ht="17.25" customHeight="1">
      <c r="A6" s="128" t="s">
        <v>27</v>
      </c>
      <c r="B6" s="129"/>
      <c r="C6" s="153">
        <v>11</v>
      </c>
      <c r="D6" s="71">
        <v>133</v>
      </c>
      <c r="E6" s="58">
        <v>280</v>
      </c>
      <c r="F6" s="58">
        <v>166</v>
      </c>
      <c r="G6" s="58">
        <v>114</v>
      </c>
      <c r="H6" s="71">
        <v>4340</v>
      </c>
      <c r="I6" s="71">
        <v>2230</v>
      </c>
      <c r="J6" s="71">
        <v>2110</v>
      </c>
    </row>
    <row r="7" spans="1:11" ht="17.25" customHeight="1">
      <c r="A7" s="132" t="s">
        <v>28</v>
      </c>
      <c r="B7" s="133"/>
      <c r="C7" s="154">
        <v>11</v>
      </c>
      <c r="D7" s="73">
        <v>133</v>
      </c>
      <c r="E7" s="73">
        <v>279</v>
      </c>
      <c r="F7" s="73">
        <v>168</v>
      </c>
      <c r="G7" s="73">
        <v>111</v>
      </c>
      <c r="H7" s="73">
        <v>4358</v>
      </c>
      <c r="I7" s="73">
        <v>2281</v>
      </c>
      <c r="J7" s="73">
        <v>2077</v>
      </c>
    </row>
    <row r="8" spans="1:11" ht="17.25" customHeight="1" thickBot="1">
      <c r="A8" s="150" t="s">
        <v>29</v>
      </c>
      <c r="B8" s="120"/>
      <c r="C8" s="155">
        <v>11</v>
      </c>
      <c r="D8" s="156">
        <v>135</v>
      </c>
      <c r="E8" s="156">
        <v>276</v>
      </c>
      <c r="F8" s="156">
        <v>164</v>
      </c>
      <c r="G8" s="156">
        <v>112</v>
      </c>
      <c r="H8" s="156">
        <v>4313</v>
      </c>
      <c r="I8" s="156">
        <v>2203</v>
      </c>
      <c r="J8" s="156">
        <v>2110</v>
      </c>
      <c r="K8" s="69"/>
    </row>
    <row r="9" spans="1:11">
      <c r="A9" s="371" t="s">
        <v>628</v>
      </c>
      <c r="B9" s="387"/>
      <c r="C9" s="387"/>
      <c r="D9" s="387"/>
      <c r="E9" s="387"/>
      <c r="F9" s="41"/>
      <c r="G9" s="41"/>
      <c r="H9" s="41"/>
      <c r="I9" s="41"/>
      <c r="J9" s="41"/>
      <c r="K9" s="41"/>
    </row>
    <row r="10" spans="1:11">
      <c r="A10" s="373" t="s">
        <v>623</v>
      </c>
      <c r="B10" s="373"/>
      <c r="C10" s="373"/>
      <c r="D10" s="373"/>
      <c r="E10" s="373"/>
      <c r="F10" s="373"/>
      <c r="G10" s="373"/>
    </row>
    <row r="11" spans="1:11">
      <c r="A11" s="69"/>
    </row>
    <row r="12" spans="1:11">
      <c r="A12" s="69"/>
    </row>
    <row r="13" spans="1:11">
      <c r="A13" s="69"/>
    </row>
    <row r="14" spans="1:11">
      <c r="A14" s="69"/>
    </row>
    <row r="15" spans="1:11">
      <c r="A15" s="69"/>
    </row>
  </sheetData>
  <mergeCells count="9">
    <mergeCell ref="A9:E9"/>
    <mergeCell ref="A10:G10"/>
    <mergeCell ref="A1:J2"/>
    <mergeCell ref="H3:J3"/>
    <mergeCell ref="A4:B5"/>
    <mergeCell ref="C4:C5"/>
    <mergeCell ref="D4:D5"/>
    <mergeCell ref="E4:G4"/>
    <mergeCell ref="H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workbookViewId="0">
      <selection activeCell="C18" sqref="C18"/>
    </sheetView>
  </sheetViews>
  <sheetFormatPr defaultRowHeight="13.5"/>
  <cols>
    <col min="1" max="1" width="20.375" style="8" customWidth="1"/>
    <col min="2" max="2" width="0.75" style="8" customWidth="1"/>
    <col min="3" max="8" width="10.625" style="8" customWidth="1"/>
    <col min="9" max="16384" width="9" style="8"/>
  </cols>
  <sheetData>
    <row r="1" spans="1:9">
      <c r="A1" s="345" t="s">
        <v>75</v>
      </c>
      <c r="B1" s="345"/>
      <c r="C1" s="345"/>
      <c r="D1" s="345"/>
      <c r="E1" s="345"/>
      <c r="F1" s="345"/>
      <c r="G1" s="345"/>
      <c r="H1" s="345"/>
    </row>
    <row r="2" spans="1:9">
      <c r="A2" s="345"/>
      <c r="B2" s="345"/>
      <c r="C2" s="345"/>
      <c r="D2" s="345"/>
      <c r="E2" s="345"/>
      <c r="F2" s="345"/>
      <c r="G2" s="345"/>
      <c r="H2" s="345"/>
    </row>
    <row r="3" spans="1:9" ht="14.25" thickBot="1">
      <c r="G3" s="342" t="s">
        <v>46</v>
      </c>
      <c r="H3" s="342"/>
    </row>
    <row r="4" spans="1:9">
      <c r="A4" s="352" t="s">
        <v>76</v>
      </c>
      <c r="B4" s="50"/>
      <c r="C4" s="384" t="s">
        <v>77</v>
      </c>
      <c r="D4" s="343"/>
      <c r="E4" s="343"/>
      <c r="F4" s="344"/>
      <c r="G4" s="379" t="s">
        <v>16</v>
      </c>
      <c r="H4" s="389" t="s">
        <v>17</v>
      </c>
      <c r="I4" s="69"/>
    </row>
    <row r="5" spans="1:9">
      <c r="A5" s="375"/>
      <c r="B5" s="80"/>
      <c r="C5" s="63" t="s">
        <v>78</v>
      </c>
      <c r="D5" s="81" t="s">
        <v>79</v>
      </c>
      <c r="E5" s="63" t="s">
        <v>80</v>
      </c>
      <c r="F5" s="81" t="s">
        <v>81</v>
      </c>
      <c r="G5" s="388"/>
      <c r="H5" s="390"/>
      <c r="I5" s="69"/>
    </row>
    <row r="6" spans="1:9" ht="15" customHeight="1">
      <c r="A6" s="82" t="s">
        <v>82</v>
      </c>
      <c r="B6" s="83"/>
      <c r="C6" s="84">
        <v>4313</v>
      </c>
      <c r="D6" s="85">
        <v>1419</v>
      </c>
      <c r="E6" s="85">
        <v>1483</v>
      </c>
      <c r="F6" s="85">
        <v>1411</v>
      </c>
      <c r="G6" s="85">
        <v>135</v>
      </c>
      <c r="H6" s="85">
        <f>SUM(H8:H18)</f>
        <v>276</v>
      </c>
    </row>
    <row r="7" spans="1:9" ht="5.25" customHeight="1">
      <c r="A7" s="86"/>
      <c r="B7" s="87"/>
      <c r="C7" s="88"/>
      <c r="D7" s="89"/>
      <c r="E7" s="89"/>
      <c r="F7" s="89"/>
      <c r="G7" s="89"/>
      <c r="H7" s="89"/>
    </row>
    <row r="8" spans="1:9" ht="15" customHeight="1">
      <c r="A8" s="86" t="s">
        <v>83</v>
      </c>
      <c r="B8" s="87"/>
      <c r="C8" s="90">
        <v>400</v>
      </c>
      <c r="D8" s="91">
        <v>129</v>
      </c>
      <c r="E8" s="91">
        <v>142</v>
      </c>
      <c r="F8" s="91">
        <v>129</v>
      </c>
      <c r="G8" s="91">
        <v>14</v>
      </c>
      <c r="H8" s="91">
        <v>28</v>
      </c>
    </row>
    <row r="9" spans="1:9" ht="15" customHeight="1">
      <c r="A9" s="86" t="s">
        <v>84</v>
      </c>
      <c r="B9" s="87"/>
      <c r="C9" s="90">
        <v>424</v>
      </c>
      <c r="D9" s="91">
        <v>148</v>
      </c>
      <c r="E9" s="91">
        <v>136</v>
      </c>
      <c r="F9" s="91">
        <v>140</v>
      </c>
      <c r="G9" s="91">
        <v>12</v>
      </c>
      <c r="H9" s="91">
        <v>23</v>
      </c>
    </row>
    <row r="10" spans="1:9" ht="15" customHeight="1">
      <c r="A10" s="86" t="s">
        <v>85</v>
      </c>
      <c r="B10" s="87"/>
      <c r="C10" s="90">
        <v>243</v>
      </c>
      <c r="D10" s="91">
        <v>71</v>
      </c>
      <c r="E10" s="91">
        <v>87</v>
      </c>
      <c r="F10" s="91">
        <v>85</v>
      </c>
      <c r="G10" s="91">
        <v>8</v>
      </c>
      <c r="H10" s="91">
        <v>20</v>
      </c>
    </row>
    <row r="11" spans="1:9" ht="15" customHeight="1">
      <c r="A11" s="86" t="s">
        <v>86</v>
      </c>
      <c r="B11" s="87"/>
      <c r="C11" s="90">
        <v>311</v>
      </c>
      <c r="D11" s="91">
        <v>103</v>
      </c>
      <c r="E11" s="91">
        <v>114</v>
      </c>
      <c r="F11" s="91">
        <v>94</v>
      </c>
      <c r="G11" s="91">
        <v>9</v>
      </c>
      <c r="H11" s="91">
        <v>19</v>
      </c>
    </row>
    <row r="12" spans="1:9" ht="15" customHeight="1">
      <c r="A12" s="86" t="s">
        <v>87</v>
      </c>
      <c r="B12" s="87"/>
      <c r="C12" s="90">
        <v>317</v>
      </c>
      <c r="D12" s="91">
        <v>128</v>
      </c>
      <c r="E12" s="91">
        <v>89</v>
      </c>
      <c r="F12" s="91">
        <v>100</v>
      </c>
      <c r="G12" s="91">
        <v>13</v>
      </c>
      <c r="H12" s="91">
        <v>26</v>
      </c>
    </row>
    <row r="13" spans="1:9" ht="15" customHeight="1">
      <c r="A13" s="86" t="s">
        <v>88</v>
      </c>
      <c r="B13" s="87"/>
      <c r="C13" s="90">
        <v>307</v>
      </c>
      <c r="D13" s="91">
        <v>99</v>
      </c>
      <c r="E13" s="91">
        <v>105</v>
      </c>
      <c r="F13" s="91">
        <v>103</v>
      </c>
      <c r="G13" s="91">
        <v>9</v>
      </c>
      <c r="H13" s="91">
        <v>20</v>
      </c>
    </row>
    <row r="14" spans="1:9" ht="15" customHeight="1">
      <c r="A14" s="92" t="s">
        <v>89</v>
      </c>
      <c r="B14" s="87"/>
      <c r="C14" s="90">
        <v>430</v>
      </c>
      <c r="D14" s="91">
        <v>126</v>
      </c>
      <c r="E14" s="91">
        <v>154</v>
      </c>
      <c r="F14" s="91">
        <v>150</v>
      </c>
      <c r="G14" s="91">
        <v>14</v>
      </c>
      <c r="H14" s="91">
        <v>29</v>
      </c>
    </row>
    <row r="15" spans="1:9" ht="15" customHeight="1">
      <c r="A15" s="92" t="s">
        <v>90</v>
      </c>
      <c r="B15" s="87"/>
      <c r="C15" s="90">
        <v>298</v>
      </c>
      <c r="D15" s="91">
        <v>112</v>
      </c>
      <c r="E15" s="91">
        <v>103</v>
      </c>
      <c r="F15" s="91">
        <v>83</v>
      </c>
      <c r="G15" s="91">
        <v>9</v>
      </c>
      <c r="H15" s="91">
        <v>19</v>
      </c>
    </row>
    <row r="16" spans="1:9" ht="15" customHeight="1">
      <c r="A16" s="86" t="s">
        <v>91</v>
      </c>
      <c r="B16" s="87"/>
      <c r="C16" s="90">
        <v>703</v>
      </c>
      <c r="D16" s="91">
        <v>235</v>
      </c>
      <c r="E16" s="91">
        <v>229</v>
      </c>
      <c r="F16" s="91">
        <v>239</v>
      </c>
      <c r="G16" s="91">
        <v>21</v>
      </c>
      <c r="H16" s="91">
        <v>37</v>
      </c>
    </row>
    <row r="17" spans="1:10" ht="15" customHeight="1">
      <c r="A17" s="92" t="s">
        <v>92</v>
      </c>
      <c r="B17" s="87"/>
      <c r="C17" s="90">
        <v>310</v>
      </c>
      <c r="D17" s="91">
        <v>102</v>
      </c>
      <c r="E17" s="91">
        <v>113</v>
      </c>
      <c r="F17" s="91">
        <v>95</v>
      </c>
      <c r="G17" s="91">
        <v>9</v>
      </c>
      <c r="H17" s="91">
        <v>20</v>
      </c>
    </row>
    <row r="18" spans="1:10" ht="15" customHeight="1" thickBot="1">
      <c r="A18" s="65" t="s">
        <v>72</v>
      </c>
      <c r="B18" s="93"/>
      <c r="C18" s="94">
        <v>570</v>
      </c>
      <c r="D18" s="95">
        <v>166</v>
      </c>
      <c r="E18" s="95">
        <v>211</v>
      </c>
      <c r="F18" s="95">
        <v>193</v>
      </c>
      <c r="G18" s="95">
        <v>17</v>
      </c>
      <c r="H18" s="95">
        <v>35</v>
      </c>
      <c r="I18" s="69"/>
      <c r="J18" s="69"/>
    </row>
    <row r="19" spans="1:10">
      <c r="A19" s="371" t="s">
        <v>628</v>
      </c>
      <c r="B19" s="387"/>
      <c r="C19" s="387"/>
      <c r="D19" s="387"/>
      <c r="E19" s="387"/>
      <c r="F19" s="41"/>
      <c r="G19" s="41"/>
      <c r="H19" s="96"/>
      <c r="I19" s="41"/>
      <c r="J19" s="41"/>
    </row>
    <row r="20" spans="1:10">
      <c r="A20" s="373" t="s">
        <v>623</v>
      </c>
      <c r="B20" s="373"/>
      <c r="C20" s="373"/>
      <c r="D20" s="373"/>
      <c r="E20" s="373"/>
      <c r="F20" s="373"/>
      <c r="G20" s="373"/>
    </row>
  </sheetData>
  <mergeCells count="8">
    <mergeCell ref="A19:E19"/>
    <mergeCell ref="A20:G20"/>
    <mergeCell ref="A1:H2"/>
    <mergeCell ref="G3:H3"/>
    <mergeCell ref="A4:A5"/>
    <mergeCell ref="C4:F4"/>
    <mergeCell ref="G4:G5"/>
    <mergeCell ref="H4:H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workbookViewId="0">
      <selection activeCell="G16" sqref="G16"/>
    </sheetView>
  </sheetViews>
  <sheetFormatPr defaultRowHeight="13.5"/>
  <cols>
    <col min="1" max="1" width="8.75" style="8" customWidth="1"/>
    <col min="2" max="2" width="8.125" style="8" customWidth="1"/>
    <col min="3" max="11" width="7.375" style="8" customWidth="1"/>
    <col min="12" max="16384" width="9" style="8"/>
  </cols>
  <sheetData>
    <row r="1" spans="1:12" ht="15" customHeight="1">
      <c r="A1" s="345" t="s">
        <v>519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2" ht="15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2" ht="14.25" thickBot="1">
      <c r="A3" s="9"/>
      <c r="I3" s="342" t="s">
        <v>14</v>
      </c>
      <c r="J3" s="342"/>
      <c r="K3" s="342"/>
    </row>
    <row r="4" spans="1:12" ht="15.95" customHeight="1">
      <c r="A4" s="394" t="s">
        <v>2</v>
      </c>
      <c r="B4" s="397" t="s">
        <v>520</v>
      </c>
      <c r="C4" s="398" t="s">
        <v>521</v>
      </c>
      <c r="D4" s="399"/>
      <c r="E4" s="399"/>
      <c r="F4" s="399"/>
      <c r="G4" s="400"/>
      <c r="H4" s="10" t="s">
        <v>522</v>
      </c>
      <c r="I4" s="397" t="s">
        <v>523</v>
      </c>
      <c r="J4" s="401" t="s">
        <v>524</v>
      </c>
      <c r="K4" s="404" t="s">
        <v>525</v>
      </c>
    </row>
    <row r="5" spans="1:12" ht="15.95" customHeight="1">
      <c r="A5" s="395"/>
      <c r="B5" s="392"/>
      <c r="C5" s="407" t="s">
        <v>526</v>
      </c>
      <c r="D5" s="408"/>
      <c r="E5" s="409"/>
      <c r="F5" s="391" t="s">
        <v>527</v>
      </c>
      <c r="G5" s="391" t="s">
        <v>528</v>
      </c>
      <c r="H5" s="13" t="s">
        <v>529</v>
      </c>
      <c r="I5" s="392"/>
      <c r="J5" s="402"/>
      <c r="K5" s="405"/>
    </row>
    <row r="6" spans="1:12" ht="15.75" customHeight="1">
      <c r="A6" s="395"/>
      <c r="B6" s="392"/>
      <c r="C6" s="410"/>
      <c r="D6" s="396"/>
      <c r="E6" s="411"/>
      <c r="F6" s="392"/>
      <c r="G6" s="392"/>
      <c r="H6" s="13" t="s">
        <v>9</v>
      </c>
      <c r="I6" s="392"/>
      <c r="J6" s="402"/>
      <c r="K6" s="405"/>
    </row>
    <row r="7" spans="1:12" ht="15.75" customHeight="1">
      <c r="A7" s="396"/>
      <c r="B7" s="393"/>
      <c r="C7" s="16" t="s">
        <v>530</v>
      </c>
      <c r="D7" s="16" t="s">
        <v>531</v>
      </c>
      <c r="E7" s="16" t="s">
        <v>532</v>
      </c>
      <c r="F7" s="393"/>
      <c r="G7" s="393"/>
      <c r="H7" s="15" t="s">
        <v>533</v>
      </c>
      <c r="I7" s="393"/>
      <c r="J7" s="403"/>
      <c r="K7" s="406"/>
    </row>
    <row r="8" spans="1:12" ht="16.5" customHeight="1">
      <c r="A8" s="319" t="s">
        <v>600</v>
      </c>
      <c r="B8" s="138">
        <v>1620</v>
      </c>
      <c r="C8" s="76">
        <v>1486</v>
      </c>
      <c r="D8" s="76">
        <v>76</v>
      </c>
      <c r="E8" s="76">
        <v>37</v>
      </c>
      <c r="F8" s="76" t="s">
        <v>605</v>
      </c>
      <c r="G8" s="76">
        <v>7</v>
      </c>
      <c r="H8" s="76">
        <v>3</v>
      </c>
      <c r="I8" s="76">
        <v>2</v>
      </c>
      <c r="J8" s="76">
        <v>9</v>
      </c>
      <c r="K8" s="320">
        <v>99.1</v>
      </c>
    </row>
    <row r="9" spans="1:12" ht="16.5" customHeight="1">
      <c r="A9" s="107" t="s">
        <v>601</v>
      </c>
      <c r="B9" s="76">
        <v>1393</v>
      </c>
      <c r="C9" s="76">
        <v>1267</v>
      </c>
      <c r="D9" s="76">
        <v>68</v>
      </c>
      <c r="E9" s="76">
        <v>34</v>
      </c>
      <c r="F9" s="76" t="s">
        <v>605</v>
      </c>
      <c r="G9" s="76">
        <v>6</v>
      </c>
      <c r="H9" s="76">
        <v>3</v>
      </c>
      <c r="I9" s="76">
        <v>3</v>
      </c>
      <c r="J9" s="76">
        <v>12</v>
      </c>
      <c r="K9" s="320">
        <v>98.7</v>
      </c>
    </row>
    <row r="10" spans="1:12" ht="16.5" customHeight="1">
      <c r="A10" s="107" t="s">
        <v>602</v>
      </c>
      <c r="B10" s="76">
        <v>1504</v>
      </c>
      <c r="C10" s="76">
        <v>1372</v>
      </c>
      <c r="D10" s="76">
        <v>73</v>
      </c>
      <c r="E10" s="76">
        <v>25</v>
      </c>
      <c r="F10" s="76">
        <v>1</v>
      </c>
      <c r="G10" s="76">
        <v>19</v>
      </c>
      <c r="H10" s="76">
        <v>1</v>
      </c>
      <c r="I10" s="76">
        <v>7</v>
      </c>
      <c r="J10" s="76">
        <v>6</v>
      </c>
      <c r="K10" s="321">
        <v>99.1</v>
      </c>
      <c r="L10" s="48"/>
    </row>
    <row r="11" spans="1:12" ht="16.5" customHeight="1">
      <c r="A11" s="107" t="s">
        <v>603</v>
      </c>
      <c r="B11" s="76">
        <v>1449</v>
      </c>
      <c r="C11" s="76">
        <f>676+659</f>
        <v>1335</v>
      </c>
      <c r="D11" s="76">
        <v>52</v>
      </c>
      <c r="E11" s="76">
        <v>28</v>
      </c>
      <c r="F11" s="76">
        <v>1</v>
      </c>
      <c r="G11" s="76">
        <v>12</v>
      </c>
      <c r="H11" s="76">
        <v>1</v>
      </c>
      <c r="I11" s="76">
        <v>8</v>
      </c>
      <c r="J11" s="76">
        <v>12</v>
      </c>
      <c r="K11" s="321">
        <f>100*SUM(C11:E11)/B11</f>
        <v>97.653554175293309</v>
      </c>
      <c r="L11" s="48"/>
    </row>
    <row r="12" spans="1:12" ht="16.5" customHeight="1" thickBot="1">
      <c r="A12" s="109" t="s">
        <v>604</v>
      </c>
      <c r="B12" s="79">
        <v>1460</v>
      </c>
      <c r="C12" s="79">
        <f>726+622</f>
        <v>1348</v>
      </c>
      <c r="D12" s="79">
        <v>57</v>
      </c>
      <c r="E12" s="79">
        <v>30</v>
      </c>
      <c r="F12" s="79">
        <v>1</v>
      </c>
      <c r="G12" s="79">
        <v>11</v>
      </c>
      <c r="H12" s="276">
        <v>1</v>
      </c>
      <c r="I12" s="79" t="s">
        <v>605</v>
      </c>
      <c r="J12" s="79">
        <v>12</v>
      </c>
      <c r="K12" s="322">
        <f>100*SUM(C12:G12)/B12</f>
        <v>99.109589041095887</v>
      </c>
      <c r="L12" s="48"/>
    </row>
    <row r="13" spans="1:12" ht="16.5" customHeight="1">
      <c r="A13" s="97" t="s">
        <v>624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2">
      <c r="A14" s="19" t="s">
        <v>625</v>
      </c>
    </row>
    <row r="15" spans="1:12">
      <c r="A15" s="19"/>
      <c r="C15" s="17"/>
      <c r="D15" s="17"/>
      <c r="E15" s="17"/>
      <c r="F15" s="17"/>
      <c r="G15" s="17"/>
      <c r="H15" s="17"/>
      <c r="I15" s="17"/>
      <c r="J15" s="17"/>
      <c r="K15" s="20"/>
    </row>
    <row r="16" spans="1:12">
      <c r="C16" s="17"/>
      <c r="D16" s="17"/>
      <c r="E16" s="17"/>
      <c r="F16" s="17"/>
      <c r="G16" s="17"/>
      <c r="H16" s="17"/>
      <c r="I16" s="17"/>
      <c r="J16" s="17"/>
      <c r="K16" s="20"/>
    </row>
    <row r="17" spans="3:11">
      <c r="C17" s="17"/>
      <c r="D17" s="17"/>
      <c r="E17" s="17"/>
      <c r="F17" s="17"/>
      <c r="G17" s="17"/>
      <c r="H17" s="17"/>
      <c r="I17" s="17"/>
      <c r="J17" s="17"/>
      <c r="K17" s="20"/>
    </row>
    <row r="18" spans="3:11">
      <c r="C18" s="17"/>
      <c r="D18" s="17"/>
      <c r="E18" s="17"/>
      <c r="F18" s="17"/>
      <c r="G18" s="17"/>
      <c r="H18" s="17"/>
      <c r="I18" s="17"/>
      <c r="J18" s="17"/>
      <c r="K18" s="20"/>
    </row>
    <row r="19" spans="3:11">
      <c r="C19" s="17"/>
      <c r="D19" s="17"/>
      <c r="E19" s="17"/>
      <c r="F19" s="17"/>
      <c r="G19" s="17"/>
      <c r="H19" s="21"/>
      <c r="I19" s="17"/>
      <c r="J19" s="17"/>
      <c r="K19" s="20"/>
    </row>
  </sheetData>
  <mergeCells count="11">
    <mergeCell ref="G5:G7"/>
    <mergeCell ref="A1:K2"/>
    <mergeCell ref="I3:K3"/>
    <mergeCell ref="A4:A7"/>
    <mergeCell ref="B4:B7"/>
    <mergeCell ref="C4:G4"/>
    <mergeCell ref="I4:I7"/>
    <mergeCell ref="J4:J7"/>
    <mergeCell ref="K4:K7"/>
    <mergeCell ref="C5:E6"/>
    <mergeCell ref="F5:F7"/>
  </mergeCells>
  <phoneticPr fontId="2"/>
  <pageMargins left="0.7" right="0.7" top="0.75" bottom="0.75" header="0.3" footer="0.3"/>
  <pageSetup paperSize="9" orientation="portrait" r:id="rId1"/>
  <ignoredErrors>
    <ignoredError sqref="A9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4</vt:i4>
      </vt:variant>
    </vt:vector>
  </HeadingPairs>
  <TitlesOfParts>
    <vt:vector size="33" baseType="lpstr">
      <vt:lpstr>教育・文化</vt:lpstr>
      <vt:lpstr>1 学校種別学校数</vt:lpstr>
      <vt:lpstr>2 市立幼稚園の概況</vt:lpstr>
      <vt:lpstr>3 私立幼稚園の概況</vt:lpstr>
      <vt:lpstr>4 小学校の概況</vt:lpstr>
      <vt:lpstr>5 小学校別児童・学級・教員数</vt:lpstr>
      <vt:lpstr>6 中学校の概況</vt:lpstr>
      <vt:lpstr>7 中学校別生徒・学級・教員数</vt:lpstr>
      <vt:lpstr>8 中学校卒業者の進路状況</vt:lpstr>
      <vt:lpstr>9 理由別長期欠席児童・生徒数</vt:lpstr>
      <vt:lpstr>10-1 児童・生徒の平均体位（男子）</vt:lpstr>
      <vt:lpstr>10-2 児童・生徒の平均体位（女子）</vt:lpstr>
      <vt:lpstr>11 高等学校の概況</vt:lpstr>
      <vt:lpstr>12 高等学校別生徒・学級・教員数</vt:lpstr>
      <vt:lpstr>13 狭山特別支援学校</vt:lpstr>
      <vt:lpstr>14 各種学校生徒数・教員数</vt:lpstr>
      <vt:lpstr>15 短期大学の教官・学生数</vt:lpstr>
      <vt:lpstr>16 大学の教官・学生数</vt:lpstr>
      <vt:lpstr>17-1 市立図書館(１)冊数</vt:lpstr>
      <vt:lpstr>17-2 市立図書館(２)蔵書内訳</vt:lpstr>
      <vt:lpstr>17-3 市立図書館（３）登録・利用者数</vt:lpstr>
      <vt:lpstr>17-4 市立図書館（４）貸出数</vt:lpstr>
      <vt:lpstr>17-5 市立図書館（５）利用実績など</vt:lpstr>
      <vt:lpstr>17-6 市立図書館（６）視聴覚</vt:lpstr>
      <vt:lpstr>17-7 市立図書館利用状況（７）移動図書館利用状況</vt:lpstr>
      <vt:lpstr>18 公民館利用状況</vt:lpstr>
      <vt:lpstr>19 指定文化財状況</vt:lpstr>
      <vt:lpstr>20 指定文化財一覧表</vt:lpstr>
      <vt:lpstr>21 博物館利用状況 </vt:lpstr>
      <vt:lpstr>'1 学校種別学校数'!Print_Area</vt:lpstr>
      <vt:lpstr>'10-1 児童・生徒の平均体位（男子）'!Print_Area</vt:lpstr>
      <vt:lpstr>'16 大学の教官・学生数'!Print_Area</vt:lpstr>
      <vt:lpstr>'5 小学校別児童・学級・教員数'!Print_Area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2015-03-05T01:16:23Z</cp:lastPrinted>
  <dcterms:created xsi:type="dcterms:W3CDTF">2015-02-24T05:16:25Z</dcterms:created>
  <dcterms:modified xsi:type="dcterms:W3CDTF">2015-03-24T02:53:19Z</dcterms:modified>
</cp:coreProperties>
</file>