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19395" windowHeight="7800"/>
  </bookViews>
  <sheets>
    <sheet name="保健衛生" sheetId="29" r:id="rId1"/>
    <sheet name="1 国民健康保険税額（現年課税額）" sheetId="1" r:id="rId2"/>
    <sheet name="2 国民健康保険給付状況" sheetId="2" r:id="rId3"/>
    <sheet name="3 こども医療費支給状況" sheetId="3" r:id="rId4"/>
    <sheet name="4 心身障害者医療費支給状況" sheetId="5" r:id="rId5"/>
    <sheet name="5 ひとり親家庭等医療費支給額" sheetId="4" r:id="rId6"/>
    <sheet name="6 後期高齢者医療費の状況" sheetId="6" r:id="rId7"/>
    <sheet name="7 後期高齢者医療費の内訳" sheetId="7" r:id="rId8"/>
    <sheet name="8 医療従事者数" sheetId="21" r:id="rId9"/>
    <sheet name="9 医療施設状況" sheetId="22" r:id="rId10"/>
    <sheet name="10 市内の診療科目数" sheetId="23" r:id="rId11"/>
    <sheet name="11 死因別死亡者数" sheetId="24" r:id="rId12"/>
    <sheet name="12 乳幼児健康診査実施状況" sheetId="11" r:id="rId13"/>
    <sheet name="13 成人検診実施状況" sheetId="8" r:id="rId14"/>
    <sheet name="14 成人検診状況（がん検診）" sheetId="9" r:id="rId15"/>
    <sheet name="15 献血状況" sheetId="12" r:id="rId16"/>
    <sheet name="16 予防接種状況" sheetId="10" r:id="rId17"/>
    <sheet name="17 急患センター診療状況" sheetId="13" r:id="rId18"/>
    <sheet name="18 狂犬病予防業務状況" sheetId="25" r:id="rId19"/>
    <sheet name="19 環境衛生営業施設" sheetId="26" r:id="rId20"/>
    <sheet name="20 食品衛生法による主な許可営業施設" sheetId="27" r:id="rId21"/>
    <sheet name="21 ごみ処理状況" sheetId="14" r:id="rId22"/>
    <sheet name="22 資源の集団回収状況" sheetId="20" r:id="rId23"/>
    <sheet name="23 びん缶等処理状況" sheetId="15" r:id="rId24"/>
    <sheet name="24 粗大ごみ処理状況" sheetId="16" r:id="rId25"/>
    <sheet name="25 ごみの埋立処分量状況" sheetId="17" r:id="rId26"/>
    <sheet name="26 し尿処理状況" sheetId="18" r:id="rId27"/>
    <sheet name="27 ごみ・し尿処理の経費" sheetId="19" r:id="rId28"/>
  </sheets>
  <definedNames>
    <definedName name="_xlnm.Print_Area" localSheetId="10">'10 市内の診療科目数'!$A$1:$Y$20</definedName>
    <definedName name="_xlnm.Print_Area" localSheetId="8">'8 医療従事者数'!$A$1:$J$8</definedName>
  </definedNames>
  <calcPr calcId="145621"/>
</workbook>
</file>

<file path=xl/calcChain.xml><?xml version="1.0" encoding="utf-8"?>
<calcChain xmlns="http://schemas.openxmlformats.org/spreadsheetml/2006/main">
  <c r="L18" i="2" l="1"/>
  <c r="G10" i="24" l="1"/>
  <c r="J18" i="2"/>
  <c r="H18" i="2"/>
  <c r="L17" i="2"/>
  <c r="J17" i="2"/>
  <c r="H17" i="2"/>
  <c r="L16" i="2"/>
  <c r="J16" i="2"/>
  <c r="H16" i="2"/>
  <c r="L15" i="2"/>
  <c r="J15" i="2"/>
  <c r="H15" i="2"/>
  <c r="L10" i="2"/>
  <c r="J10" i="2"/>
  <c r="H10" i="2"/>
  <c r="L6" i="2"/>
  <c r="J6" i="2"/>
  <c r="H6" i="2"/>
  <c r="E7" i="1"/>
</calcChain>
</file>

<file path=xl/sharedStrings.xml><?xml version="1.0" encoding="utf-8"?>
<sst xmlns="http://schemas.openxmlformats.org/spreadsheetml/2006/main" count="540" uniqueCount="393">
  <si>
    <t>　　　　　１　国民健康保険税額（現年課税分）</t>
    <rPh sb="7" eb="9">
      <t>コクミン</t>
    </rPh>
    <rPh sb="9" eb="11">
      <t>ケンコウ</t>
    </rPh>
    <rPh sb="11" eb="13">
      <t>ホケン</t>
    </rPh>
    <rPh sb="13" eb="15">
      <t>ゼイガク</t>
    </rPh>
    <rPh sb="16" eb="17">
      <t>ゲン</t>
    </rPh>
    <rPh sb="17" eb="18">
      <t>ネン</t>
    </rPh>
    <rPh sb="18" eb="20">
      <t>カゼイ</t>
    </rPh>
    <rPh sb="20" eb="21">
      <t>ブン</t>
    </rPh>
    <phoneticPr fontId="2"/>
  </si>
  <si>
    <t>単位 : 千円</t>
    <rPh sb="0" eb="2">
      <t>タンイ</t>
    </rPh>
    <rPh sb="5" eb="7">
      <t>センエン</t>
    </rPh>
    <phoneticPr fontId="2"/>
  </si>
  <si>
    <t>各年度末現在</t>
    <rPh sb="0" eb="4">
      <t>カクネンドマツ</t>
    </rPh>
    <rPh sb="4" eb="6">
      <t>ゲンザイ</t>
    </rPh>
    <phoneticPr fontId="2"/>
  </si>
  <si>
    <t>年　　度</t>
    <rPh sb="0" eb="4">
      <t>ネンド</t>
    </rPh>
    <phoneticPr fontId="2"/>
  </si>
  <si>
    <t>被保険者</t>
    <rPh sb="0" eb="4">
      <t>ヒホケンシャ</t>
    </rPh>
    <phoneticPr fontId="2"/>
  </si>
  <si>
    <t>総　　額</t>
    <rPh sb="0" eb="4">
      <t>ソウガク</t>
    </rPh>
    <phoneticPr fontId="2"/>
  </si>
  <si>
    <t>一　　般</t>
    <rPh sb="0" eb="4">
      <t>イッパン</t>
    </rPh>
    <phoneticPr fontId="2"/>
  </si>
  <si>
    <t>退　　職</t>
    <rPh sb="0" eb="4">
      <t>タイショク</t>
    </rPh>
    <phoneticPr fontId="2"/>
  </si>
  <si>
    <t>世帯数</t>
    <rPh sb="0" eb="3">
      <t>セタイスウ</t>
    </rPh>
    <phoneticPr fontId="2"/>
  </si>
  <si>
    <t>人　数</t>
    <rPh sb="0" eb="3">
      <t>ニンズウ</t>
    </rPh>
    <phoneticPr fontId="2"/>
  </si>
  <si>
    <t>収納率（％）</t>
    <rPh sb="0" eb="2">
      <t>シュウノウ</t>
    </rPh>
    <rPh sb="2" eb="3">
      <t>リツ</t>
    </rPh>
    <phoneticPr fontId="2"/>
  </si>
  <si>
    <t>平成 　２３</t>
    <rPh sb="0" eb="2">
      <t>ヘイセイ</t>
    </rPh>
    <phoneticPr fontId="2"/>
  </si>
  <si>
    <t>２４</t>
    <phoneticPr fontId="2"/>
  </si>
  <si>
    <t>２５</t>
    <phoneticPr fontId="2"/>
  </si>
  <si>
    <t>　　　　　２　国民健康保険給付状況</t>
    <rPh sb="7" eb="8">
      <t>コク</t>
    </rPh>
    <rPh sb="8" eb="9">
      <t>タミ</t>
    </rPh>
    <rPh sb="9" eb="10">
      <t>ケン</t>
    </rPh>
    <rPh sb="10" eb="11">
      <t>ヤス</t>
    </rPh>
    <rPh sb="11" eb="12">
      <t>タモツ</t>
    </rPh>
    <rPh sb="12" eb="13">
      <t>ケン</t>
    </rPh>
    <rPh sb="13" eb="14">
      <t>キュウ</t>
    </rPh>
    <rPh sb="14" eb="15">
      <t>ヅケ</t>
    </rPh>
    <rPh sb="15" eb="17">
      <t>ジョウキョウ</t>
    </rPh>
    <phoneticPr fontId="2"/>
  </si>
  <si>
    <t>単位 ： 千円</t>
    <rPh sb="0" eb="2">
      <t>タンイ</t>
    </rPh>
    <rPh sb="5" eb="7">
      <t>センエン</t>
    </rPh>
    <phoneticPr fontId="2"/>
  </si>
  <si>
    <t>区　　　　　　分</t>
    <rPh sb="0" eb="8">
      <t>クブン</t>
    </rPh>
    <phoneticPr fontId="2"/>
  </si>
  <si>
    <t>平成２３年度</t>
    <rPh sb="0" eb="2">
      <t>ヘイセイ</t>
    </rPh>
    <rPh sb="4" eb="6">
      <t>ネンド</t>
    </rPh>
    <phoneticPr fontId="2"/>
  </si>
  <si>
    <t>平成２４年度</t>
    <rPh sb="0" eb="2">
      <t>ヘイセイ</t>
    </rPh>
    <rPh sb="4" eb="6">
      <t>ネンド</t>
    </rPh>
    <phoneticPr fontId="2"/>
  </si>
  <si>
    <t>平成２５年度</t>
    <rPh sb="0" eb="2">
      <t>ヘイセイ</t>
    </rPh>
    <rPh sb="4" eb="6">
      <t>ネンド</t>
    </rPh>
    <phoneticPr fontId="2"/>
  </si>
  <si>
    <t>一  般</t>
    <rPh sb="0" eb="4">
      <t>イッパン</t>
    </rPh>
    <phoneticPr fontId="2"/>
  </si>
  <si>
    <t>費　　用　　額</t>
    <rPh sb="0" eb="1">
      <t>ヒ</t>
    </rPh>
    <rPh sb="3" eb="4">
      <t>ヨウ</t>
    </rPh>
    <rPh sb="6" eb="7">
      <t>ガク</t>
    </rPh>
    <phoneticPr fontId="2"/>
  </si>
  <si>
    <t>１人当り</t>
    <rPh sb="1" eb="2">
      <t>ニン</t>
    </rPh>
    <rPh sb="2" eb="3">
      <t>アタ</t>
    </rPh>
    <phoneticPr fontId="2"/>
  </si>
  <si>
    <t>給付</t>
    <rPh sb="0" eb="2">
      <t>キュウフ</t>
    </rPh>
    <phoneticPr fontId="2"/>
  </si>
  <si>
    <t>保険者負担額</t>
    <rPh sb="0" eb="3">
      <t>ホケンシャ</t>
    </rPh>
    <rPh sb="3" eb="5">
      <t>フタン</t>
    </rPh>
    <rPh sb="5" eb="6">
      <t>ガク</t>
    </rPh>
    <phoneticPr fontId="2"/>
  </si>
  <si>
    <t>高額療養費</t>
    <rPh sb="0" eb="2">
      <t>コウガク</t>
    </rPh>
    <rPh sb="2" eb="5">
      <t>リョウヨウヒ</t>
    </rPh>
    <phoneticPr fontId="2"/>
  </si>
  <si>
    <t>退  職</t>
    <rPh sb="0" eb="4">
      <t>タイショク</t>
    </rPh>
    <phoneticPr fontId="2"/>
  </si>
  <si>
    <t>老人</t>
    <rPh sb="0" eb="2">
      <t>ロウジン</t>
    </rPh>
    <phoneticPr fontId="2"/>
  </si>
  <si>
    <t xml:space="preserve">- </t>
  </si>
  <si>
    <t>総  数</t>
    <rPh sb="0" eb="4">
      <t>ソウスウ</t>
    </rPh>
    <phoneticPr fontId="2"/>
  </si>
  <si>
    <t>　　　　　３　こども医療費支給状況</t>
    <rPh sb="10" eb="12">
      <t>イリョウ</t>
    </rPh>
    <rPh sb="12" eb="13">
      <t>ヒ</t>
    </rPh>
    <rPh sb="13" eb="14">
      <t>ササ</t>
    </rPh>
    <rPh sb="14" eb="15">
      <t>キュウ</t>
    </rPh>
    <rPh sb="15" eb="16">
      <t>ジョウ</t>
    </rPh>
    <rPh sb="16" eb="17">
      <t>キョウ</t>
    </rPh>
    <phoneticPr fontId="2"/>
  </si>
  <si>
    <t>受給者数（人）</t>
    <rPh sb="0" eb="3">
      <t>ジュキュウシャ</t>
    </rPh>
    <rPh sb="3" eb="4">
      <t>スウ</t>
    </rPh>
    <rPh sb="5" eb="6">
      <t>ニン</t>
    </rPh>
    <phoneticPr fontId="2"/>
  </si>
  <si>
    <t>受診件数(件）</t>
    <rPh sb="0" eb="2">
      <t>ジュシン</t>
    </rPh>
    <rPh sb="2" eb="4">
      <t>ケンスウ</t>
    </rPh>
    <rPh sb="5" eb="6">
      <t>ケン</t>
    </rPh>
    <phoneticPr fontId="2"/>
  </si>
  <si>
    <t>支給額 (千円）</t>
    <rPh sb="0" eb="3">
      <t>シキュウガク</t>
    </rPh>
    <rPh sb="5" eb="7">
      <t>センエン</t>
    </rPh>
    <phoneticPr fontId="2"/>
  </si>
  <si>
    <t>１件当り支給額（円）</t>
    <rPh sb="1" eb="2">
      <t>ケン</t>
    </rPh>
    <rPh sb="2" eb="3">
      <t>アタ</t>
    </rPh>
    <rPh sb="4" eb="7">
      <t>シキュウガク</t>
    </rPh>
    <rPh sb="8" eb="9">
      <t>エン</t>
    </rPh>
    <phoneticPr fontId="2"/>
  </si>
  <si>
    <t>　　　　　２４</t>
    <phoneticPr fontId="2"/>
  </si>
  <si>
    <t>　　　　　２５</t>
    <phoneticPr fontId="2"/>
  </si>
  <si>
    <t>　　　　　 ５　ひとり親家庭等医療費支給状況</t>
    <rPh sb="11" eb="12">
      <t>オヤ</t>
    </rPh>
    <rPh sb="12" eb="14">
      <t>カテイ</t>
    </rPh>
    <rPh sb="14" eb="15">
      <t>ナド</t>
    </rPh>
    <rPh sb="15" eb="18">
      <t>イリョウヒ</t>
    </rPh>
    <rPh sb="18" eb="20">
      <t>シキュウ</t>
    </rPh>
    <rPh sb="20" eb="22">
      <t>ジョウキョウ</t>
    </rPh>
    <phoneticPr fontId="2"/>
  </si>
  <si>
    <t>年 　度</t>
    <rPh sb="0" eb="1">
      <t>トシ</t>
    </rPh>
    <rPh sb="3" eb="4">
      <t>ド</t>
    </rPh>
    <phoneticPr fontId="2"/>
  </si>
  <si>
    <t>受診件数（件）</t>
    <rPh sb="0" eb="2">
      <t>ジュシン</t>
    </rPh>
    <rPh sb="2" eb="4">
      <t>ケンスウ</t>
    </rPh>
    <rPh sb="5" eb="6">
      <t>ケン</t>
    </rPh>
    <phoneticPr fontId="2"/>
  </si>
  <si>
    <t>支給額 (千円)</t>
    <rPh sb="0" eb="3">
      <t>シキュウガク</t>
    </rPh>
    <rPh sb="5" eb="7">
      <t>センエン</t>
    </rPh>
    <phoneticPr fontId="2"/>
  </si>
  <si>
    <t>　　　　　４　心身障害者医療費支給状況</t>
    <rPh sb="7" eb="9">
      <t>シンシン</t>
    </rPh>
    <rPh sb="9" eb="12">
      <t>ショウガイシャ</t>
    </rPh>
    <rPh sb="12" eb="15">
      <t>イリョウヒ</t>
    </rPh>
    <rPh sb="15" eb="17">
      <t>シキュウ</t>
    </rPh>
    <rPh sb="17" eb="19">
      <t>ジョウキョウ</t>
    </rPh>
    <phoneticPr fontId="2"/>
  </si>
  <si>
    <t>受給者数</t>
    <rPh sb="0" eb="3">
      <t>ジュキュウシャ</t>
    </rPh>
    <rPh sb="3" eb="4">
      <t>スウ</t>
    </rPh>
    <phoneticPr fontId="2"/>
  </si>
  <si>
    <t>支給件数</t>
    <rPh sb="0" eb="2">
      <t>シキュウ</t>
    </rPh>
    <rPh sb="2" eb="4">
      <t>ケンスウ</t>
    </rPh>
    <phoneticPr fontId="2"/>
  </si>
  <si>
    <t>　　　　　　  ６　 後期高齢者医療費の状況</t>
    <rPh sb="11" eb="13">
      <t>コウキ</t>
    </rPh>
    <rPh sb="13" eb="16">
      <t>コウレイシャ</t>
    </rPh>
    <rPh sb="16" eb="19">
      <t>イリョウヒ</t>
    </rPh>
    <rPh sb="20" eb="22">
      <t>ジョウキョウ</t>
    </rPh>
    <phoneticPr fontId="2"/>
  </si>
  <si>
    <t>年　度</t>
    <rPh sb="0" eb="1">
      <t>トシ</t>
    </rPh>
    <rPh sb="2" eb="3">
      <t>ド</t>
    </rPh>
    <phoneticPr fontId="2"/>
  </si>
  <si>
    <t>被保険者数</t>
    <rPh sb="0" eb="4">
      <t>ヒホケンシャ</t>
    </rPh>
    <rPh sb="4" eb="5">
      <t>スウ</t>
    </rPh>
    <phoneticPr fontId="2"/>
  </si>
  <si>
    <t>受診件数</t>
    <rPh sb="0" eb="2">
      <t>ジュシン</t>
    </rPh>
    <rPh sb="2" eb="4">
      <t>ケンスウ</t>
    </rPh>
    <phoneticPr fontId="2"/>
  </si>
  <si>
    <t>1人当たりの１ヶ月の
受診件数</t>
    <rPh sb="1" eb="2">
      <t>ニン</t>
    </rPh>
    <rPh sb="2" eb="3">
      <t>ア</t>
    </rPh>
    <rPh sb="6" eb="9">
      <t>イッカゲツ</t>
    </rPh>
    <rPh sb="11" eb="13">
      <t>ジュシン</t>
    </rPh>
    <rPh sb="13" eb="15">
      <t>ケンスウ</t>
    </rPh>
    <phoneticPr fontId="2"/>
  </si>
  <si>
    <t>費用額 (千円)</t>
    <rPh sb="0" eb="2">
      <t>ヒヨウ</t>
    </rPh>
    <rPh sb="2" eb="3">
      <t>ガク</t>
    </rPh>
    <rPh sb="5" eb="7">
      <t>センエン</t>
    </rPh>
    <phoneticPr fontId="2"/>
  </si>
  <si>
    <t>１人当たり医療費（円）</t>
    <rPh sb="1" eb="2">
      <t>ヒト</t>
    </rPh>
    <rPh sb="2" eb="3">
      <t>アタ</t>
    </rPh>
    <rPh sb="5" eb="8">
      <t>イリョウヒ</t>
    </rPh>
    <rPh sb="9" eb="10">
      <t>エン</t>
    </rPh>
    <phoneticPr fontId="2"/>
  </si>
  <si>
    <t>　　　　　　７　後期高齢者医療費の内訳</t>
    <rPh sb="8" eb="10">
      <t>コウキ</t>
    </rPh>
    <rPh sb="10" eb="13">
      <t>コウレイシャ</t>
    </rPh>
    <rPh sb="13" eb="16">
      <t>イリョウヒ</t>
    </rPh>
    <rPh sb="17" eb="19">
      <t>ウチワケ</t>
    </rPh>
    <phoneticPr fontId="2"/>
  </si>
  <si>
    <t>単位 ： 件、円</t>
    <rPh sb="0" eb="2">
      <t>タンイ</t>
    </rPh>
    <rPh sb="5" eb="6">
      <t>ケン</t>
    </rPh>
    <rPh sb="7" eb="8">
      <t>エン</t>
    </rPh>
    <phoneticPr fontId="2"/>
  </si>
  <si>
    <t>区　　　　　　　　分</t>
    <rPh sb="0" eb="10">
      <t>クブン</t>
    </rPh>
    <phoneticPr fontId="2"/>
  </si>
  <si>
    <t>総　　数</t>
    <rPh sb="0" eb="4">
      <t>ソウスウ</t>
    </rPh>
    <phoneticPr fontId="2"/>
  </si>
  <si>
    <t>件　　　　数</t>
    <rPh sb="0" eb="6">
      <t>ケンスウ</t>
    </rPh>
    <phoneticPr fontId="2"/>
  </si>
  <si>
    <t>金　　　　額</t>
    <rPh sb="0" eb="6">
      <t>キンガク</t>
    </rPh>
    <phoneticPr fontId="2"/>
  </si>
  <si>
    <t>医　　科</t>
    <rPh sb="0" eb="4">
      <t>イカ</t>
    </rPh>
    <phoneticPr fontId="2"/>
  </si>
  <si>
    <t>入　院</t>
    <rPh sb="0" eb="3">
      <t>ニュウイン</t>
    </rPh>
    <phoneticPr fontId="2"/>
  </si>
  <si>
    <t>件　数</t>
    <rPh sb="0" eb="3">
      <t>ケンスウ</t>
    </rPh>
    <phoneticPr fontId="2"/>
  </si>
  <si>
    <t>金　額</t>
    <rPh sb="0" eb="3">
      <t>キンガク</t>
    </rPh>
    <phoneticPr fontId="2"/>
  </si>
  <si>
    <t>入院外</t>
    <rPh sb="0" eb="2">
      <t>ニュウイン</t>
    </rPh>
    <rPh sb="2" eb="3">
      <t>ガイ</t>
    </rPh>
    <phoneticPr fontId="2"/>
  </si>
  <si>
    <t>歯　　科</t>
    <rPh sb="0" eb="4">
      <t>シカ</t>
    </rPh>
    <phoneticPr fontId="2"/>
  </si>
  <si>
    <t>調　　剤</t>
    <rPh sb="0" eb="4">
      <t>チョウザイ</t>
    </rPh>
    <phoneticPr fontId="2"/>
  </si>
  <si>
    <t>その他</t>
    <rPh sb="2" eb="3">
      <t>ホカ</t>
    </rPh>
    <phoneticPr fontId="2"/>
  </si>
  <si>
    <t>年　　度</t>
    <rPh sb="0" eb="1">
      <t>トシ</t>
    </rPh>
    <rPh sb="3" eb="4">
      <t>ド</t>
    </rPh>
    <phoneticPr fontId="2"/>
  </si>
  <si>
    <t>30歳代健診</t>
    <rPh sb="2" eb="3">
      <t>サイ</t>
    </rPh>
    <rPh sb="3" eb="4">
      <t>ダイ</t>
    </rPh>
    <rPh sb="4" eb="6">
      <t>ケンシン</t>
    </rPh>
    <phoneticPr fontId="2"/>
  </si>
  <si>
    <t>生活保護対象者健診</t>
    <rPh sb="0" eb="2">
      <t>セイカツ</t>
    </rPh>
    <rPh sb="2" eb="4">
      <t>ホゴ</t>
    </rPh>
    <rPh sb="4" eb="7">
      <t>タイショウシャ</t>
    </rPh>
    <rPh sb="7" eb="9">
      <t>ケンシン</t>
    </rPh>
    <phoneticPr fontId="2"/>
  </si>
  <si>
    <t>集団国保
特定健診</t>
    <rPh sb="0" eb="2">
      <t>シュウダン</t>
    </rPh>
    <rPh sb="2" eb="4">
      <t>コクホ</t>
    </rPh>
    <rPh sb="5" eb="7">
      <t>トクテイ</t>
    </rPh>
    <rPh sb="7" eb="9">
      <t>ケンシン</t>
    </rPh>
    <phoneticPr fontId="2"/>
  </si>
  <si>
    <t>成人歯科健診</t>
    <rPh sb="0" eb="2">
      <t>セイジン</t>
    </rPh>
    <rPh sb="2" eb="4">
      <t>シカ</t>
    </rPh>
    <rPh sb="4" eb="6">
      <t>ケンシン</t>
    </rPh>
    <phoneticPr fontId="2"/>
  </si>
  <si>
    <t xml:space="preserve"> 平成　２３</t>
    <rPh sb="1" eb="3">
      <t>ヘイセイ</t>
    </rPh>
    <phoneticPr fontId="2"/>
  </si>
  <si>
    <t xml:space="preserve">    　　　　２４</t>
    <phoneticPr fontId="2"/>
  </si>
  <si>
    <t xml:space="preserve">             ２５</t>
    <phoneticPr fontId="2"/>
  </si>
  <si>
    <t>胃がん検診</t>
    <rPh sb="0" eb="1">
      <t>イ</t>
    </rPh>
    <rPh sb="3" eb="5">
      <t>ケンシン</t>
    </rPh>
    <phoneticPr fontId="2"/>
  </si>
  <si>
    <t>肺がん検診</t>
    <rPh sb="0" eb="1">
      <t>ハイ</t>
    </rPh>
    <rPh sb="3" eb="5">
      <t>ケンシン</t>
    </rPh>
    <phoneticPr fontId="2"/>
  </si>
  <si>
    <t>大腸がん検診</t>
    <rPh sb="0" eb="2">
      <t>ダイチョウ</t>
    </rPh>
    <rPh sb="4" eb="6">
      <t>ケンシン</t>
    </rPh>
    <phoneticPr fontId="2"/>
  </si>
  <si>
    <t>受診者</t>
    <rPh sb="0" eb="2">
      <t>ジュシン</t>
    </rPh>
    <rPh sb="2" eb="3">
      <t>シャ</t>
    </rPh>
    <phoneticPr fontId="2"/>
  </si>
  <si>
    <t>要精検者</t>
    <rPh sb="0" eb="1">
      <t>ヨウ</t>
    </rPh>
    <rPh sb="1" eb="2">
      <t>セイ</t>
    </rPh>
    <rPh sb="2" eb="3">
      <t>ケンシャ</t>
    </rPh>
    <rPh sb="3" eb="4">
      <t>シャ</t>
    </rPh>
    <phoneticPr fontId="2"/>
  </si>
  <si>
    <t>がん</t>
    <phoneticPr fontId="2"/>
  </si>
  <si>
    <t>平成 ２３</t>
    <rPh sb="0" eb="2">
      <t>ヘイセイ</t>
    </rPh>
    <phoneticPr fontId="2"/>
  </si>
  <si>
    <t xml:space="preserve">         ２４</t>
    <phoneticPr fontId="2"/>
  </si>
  <si>
    <t xml:space="preserve">         ２５</t>
    <phoneticPr fontId="2"/>
  </si>
  <si>
    <t>（つづき）</t>
    <phoneticPr fontId="2"/>
  </si>
  <si>
    <t>子宮がん検診</t>
    <rPh sb="0" eb="2">
      <t>シキュウ</t>
    </rPh>
    <rPh sb="4" eb="6">
      <t>ケンシン</t>
    </rPh>
    <phoneticPr fontId="2"/>
  </si>
  <si>
    <t>乳がん検診</t>
    <rPh sb="0" eb="1">
      <t>ニュウ</t>
    </rPh>
    <rPh sb="3" eb="5">
      <t>ケンシン</t>
    </rPh>
    <phoneticPr fontId="2"/>
  </si>
  <si>
    <t>前立腺がん検診</t>
    <rPh sb="0" eb="3">
      <t>ゼンリツセン</t>
    </rPh>
    <rPh sb="5" eb="7">
      <t>ケンシン</t>
    </rPh>
    <phoneticPr fontId="2"/>
  </si>
  <si>
    <t>　　　　　  １６　予防接種実施状況</t>
    <rPh sb="10" eb="11">
      <t>ヨ</t>
    </rPh>
    <rPh sb="11" eb="12">
      <t>ボウ</t>
    </rPh>
    <rPh sb="12" eb="13">
      <t>セツ</t>
    </rPh>
    <rPh sb="13" eb="14">
      <t>タネ</t>
    </rPh>
    <rPh sb="14" eb="16">
      <t>ジッシ</t>
    </rPh>
    <rPh sb="16" eb="18">
      <t>ジョウキョウ</t>
    </rPh>
    <phoneticPr fontId="2"/>
  </si>
  <si>
    <t>ポリオ</t>
    <phoneticPr fontId="2"/>
  </si>
  <si>
    <t>三種混合</t>
    <rPh sb="0" eb="2">
      <t>サンシュ</t>
    </rPh>
    <rPh sb="2" eb="4">
      <t>コンゴウ</t>
    </rPh>
    <phoneticPr fontId="2"/>
  </si>
  <si>
    <t>四種</t>
    <rPh sb="0" eb="2">
      <t>ヨンシュ</t>
    </rPh>
    <phoneticPr fontId="2"/>
  </si>
  <si>
    <t>麻しん・風しん混合</t>
    <rPh sb="0" eb="1">
      <t>マ</t>
    </rPh>
    <rPh sb="4" eb="5">
      <t>フウ</t>
    </rPh>
    <phoneticPr fontId="2"/>
  </si>
  <si>
    <t>麻しん</t>
    <rPh sb="0" eb="1">
      <t>マ</t>
    </rPh>
    <phoneticPr fontId="2"/>
  </si>
  <si>
    <t>風しん</t>
    <rPh sb="0" eb="1">
      <t>フウ</t>
    </rPh>
    <phoneticPr fontId="2"/>
  </si>
  <si>
    <t>生ﾜｸﾁﾝ</t>
    <rPh sb="0" eb="1">
      <t>ナマ</t>
    </rPh>
    <phoneticPr fontId="2"/>
  </si>
  <si>
    <t>不活化</t>
    <rPh sb="0" eb="1">
      <t>フ</t>
    </rPh>
    <rPh sb="1" eb="3">
      <t>カツカ</t>
    </rPh>
    <phoneticPr fontId="2"/>
  </si>
  <si>
    <t>Ⅰ期</t>
    <rPh sb="1" eb="2">
      <t>キ</t>
    </rPh>
    <phoneticPr fontId="2"/>
  </si>
  <si>
    <t>Ⅱ期</t>
    <rPh sb="1" eb="2">
      <t>キ</t>
    </rPh>
    <phoneticPr fontId="2"/>
  </si>
  <si>
    <t>混合</t>
    <rPh sb="0" eb="2">
      <t>コンゴウ</t>
    </rPh>
    <phoneticPr fontId="2"/>
  </si>
  <si>
    <t>平成  ２３</t>
    <rPh sb="0" eb="1">
      <t>ヒラ</t>
    </rPh>
    <rPh sb="1" eb="2">
      <t>シゲル</t>
    </rPh>
    <phoneticPr fontId="2"/>
  </si>
  <si>
    <t>（1～4期）</t>
    <rPh sb="4" eb="5">
      <t>キ</t>
    </rPh>
    <phoneticPr fontId="2"/>
  </si>
  <si>
    <t>２４</t>
    <phoneticPr fontId="2"/>
  </si>
  <si>
    <t>（1～4期）</t>
    <phoneticPr fontId="2"/>
  </si>
  <si>
    <t>２５</t>
    <phoneticPr fontId="2"/>
  </si>
  <si>
    <t>（1・2期）</t>
    <phoneticPr fontId="2"/>
  </si>
  <si>
    <t>(つづき)</t>
    <phoneticPr fontId="2"/>
  </si>
  <si>
    <t>ＢＣＧ</t>
    <phoneticPr fontId="2"/>
  </si>
  <si>
    <t>日本脳炎</t>
    <rPh sb="0" eb="2">
      <t>ニホン</t>
    </rPh>
    <rPh sb="2" eb="4">
      <t>ノウエン</t>
    </rPh>
    <phoneticPr fontId="2"/>
  </si>
  <si>
    <t>高齢者
インフルエンザ</t>
    <rPh sb="0" eb="3">
      <t>コウレイシャ</t>
    </rPh>
    <phoneticPr fontId="2"/>
  </si>
  <si>
    <t>高齢者用肺炎球菌ワクチン</t>
    <rPh sb="0" eb="4">
      <t>コウレイシャヨウ</t>
    </rPh>
    <rPh sb="4" eb="6">
      <t>ハイエン</t>
    </rPh>
    <rPh sb="6" eb="8">
      <t>キュウキン</t>
    </rPh>
    <phoneticPr fontId="2"/>
  </si>
  <si>
    <t>　　　　　１２　乳幼児健康診査実施状況</t>
    <rPh sb="8" eb="11">
      <t>ニュウヨウジ</t>
    </rPh>
    <rPh sb="11" eb="13">
      <t>ケンコウ</t>
    </rPh>
    <rPh sb="13" eb="14">
      <t>シンリョウ</t>
    </rPh>
    <rPh sb="14" eb="15">
      <t>サ</t>
    </rPh>
    <rPh sb="15" eb="17">
      <t>ジッシ</t>
    </rPh>
    <rPh sb="17" eb="19">
      <t>ジョウキョウ</t>
    </rPh>
    <phoneticPr fontId="2"/>
  </si>
  <si>
    <t>年　 度</t>
    <rPh sb="0" eb="1">
      <t>トシ</t>
    </rPh>
    <rPh sb="3" eb="4">
      <t>ド</t>
    </rPh>
    <phoneticPr fontId="2"/>
  </si>
  <si>
    <t>４か月児健診</t>
    <rPh sb="2" eb="3">
      <t>ゲツ</t>
    </rPh>
    <rPh sb="3" eb="4">
      <t>ジ</t>
    </rPh>
    <rPh sb="4" eb="5">
      <t>ケン</t>
    </rPh>
    <rPh sb="5" eb="6">
      <t>シンリョウ</t>
    </rPh>
    <phoneticPr fontId="2"/>
  </si>
  <si>
    <t>１歳６か月児健診</t>
    <rPh sb="1" eb="2">
      <t>サイ</t>
    </rPh>
    <rPh sb="4" eb="5">
      <t>ゲツ</t>
    </rPh>
    <rPh sb="5" eb="6">
      <t>ジ</t>
    </rPh>
    <rPh sb="6" eb="7">
      <t>ケン</t>
    </rPh>
    <rPh sb="7" eb="8">
      <t>シンリョウ</t>
    </rPh>
    <phoneticPr fontId="2"/>
  </si>
  <si>
    <t>３歳児健診</t>
    <rPh sb="1" eb="2">
      <t>サイ</t>
    </rPh>
    <rPh sb="2" eb="3">
      <t>ジ</t>
    </rPh>
    <rPh sb="3" eb="4">
      <t>ケン</t>
    </rPh>
    <rPh sb="4" eb="5">
      <t>シンリョウ</t>
    </rPh>
    <phoneticPr fontId="2"/>
  </si>
  <si>
    <t>該当児数</t>
    <rPh sb="0" eb="2">
      <t>ガイトウ</t>
    </rPh>
    <rPh sb="2" eb="3">
      <t>ジ</t>
    </rPh>
    <rPh sb="3" eb="4">
      <t>スウ</t>
    </rPh>
    <phoneticPr fontId="2"/>
  </si>
  <si>
    <t>受診児</t>
    <rPh sb="0" eb="2">
      <t>ジュシン</t>
    </rPh>
    <rPh sb="2" eb="3">
      <t>ジ</t>
    </rPh>
    <phoneticPr fontId="2"/>
  </si>
  <si>
    <t>受診率（％）</t>
    <rPh sb="0" eb="2">
      <t>ジュシン</t>
    </rPh>
    <rPh sb="2" eb="3">
      <t>リツ</t>
    </rPh>
    <phoneticPr fontId="2"/>
  </si>
  <si>
    <t>平成　２３</t>
    <rPh sb="0" eb="2">
      <t>ヘイセイ</t>
    </rPh>
    <phoneticPr fontId="2"/>
  </si>
  <si>
    <t>　　　　　 １５　献血実施状況</t>
    <rPh sb="9" eb="10">
      <t>ケン</t>
    </rPh>
    <rPh sb="10" eb="11">
      <t>チ</t>
    </rPh>
    <rPh sb="11" eb="13">
      <t>ジッシ</t>
    </rPh>
    <rPh sb="13" eb="15">
      <t>ジョウキョウ</t>
    </rPh>
    <phoneticPr fontId="2"/>
  </si>
  <si>
    <t>献血実施回数</t>
    <rPh sb="0" eb="2">
      <t>ケンケツ</t>
    </rPh>
    <rPh sb="2" eb="4">
      <t>ジッシ</t>
    </rPh>
    <rPh sb="4" eb="6">
      <t>カイスウ</t>
    </rPh>
    <phoneticPr fontId="2"/>
  </si>
  <si>
    <t>採　　　　血　　　　数</t>
    <rPh sb="0" eb="1">
      <t>サイ</t>
    </rPh>
    <rPh sb="5" eb="6">
      <t>チ</t>
    </rPh>
    <rPh sb="10" eb="11">
      <t>スウ</t>
    </rPh>
    <phoneticPr fontId="2"/>
  </si>
  <si>
    <t>総　　　数</t>
    <rPh sb="0" eb="5">
      <t>ソウスウ</t>
    </rPh>
    <phoneticPr fontId="2"/>
  </si>
  <si>
    <t>２００mℓ献血者</t>
    <rPh sb="5" eb="7">
      <t>ケンケツ</t>
    </rPh>
    <rPh sb="7" eb="8">
      <t>シャ</t>
    </rPh>
    <phoneticPr fontId="2"/>
  </si>
  <si>
    <t>４００mℓ献血者</t>
    <rPh sb="5" eb="7">
      <t>ケンケツシャ</t>
    </rPh>
    <rPh sb="7" eb="8">
      <t>シャ</t>
    </rPh>
    <phoneticPr fontId="2"/>
  </si>
  <si>
    <t>　　平成　２３</t>
    <rPh sb="2" eb="4">
      <t>ヘイセイ</t>
    </rPh>
    <phoneticPr fontId="2"/>
  </si>
  <si>
    <t>　　　　　　２４</t>
    <phoneticPr fontId="2"/>
  </si>
  <si>
    <t>　　　　　　２５</t>
    <phoneticPr fontId="2"/>
  </si>
  <si>
    <t>　　　　　１７　急患センター診療状況</t>
    <rPh sb="8" eb="10">
      <t>キュウカン</t>
    </rPh>
    <rPh sb="14" eb="16">
      <t>シンリョウ</t>
    </rPh>
    <rPh sb="16" eb="18">
      <t>ジョウキョウ</t>
    </rPh>
    <phoneticPr fontId="2"/>
  </si>
  <si>
    <t>区　　分</t>
    <rPh sb="0" eb="4">
      <t>クブン</t>
    </rPh>
    <phoneticPr fontId="2"/>
  </si>
  <si>
    <t>診療日数</t>
    <rPh sb="0" eb="2">
      <t>シンリョウ</t>
    </rPh>
    <rPh sb="2" eb="4">
      <t>ニッスウ</t>
    </rPh>
    <phoneticPr fontId="2"/>
  </si>
  <si>
    <t>診療者数</t>
    <rPh sb="0" eb="2">
      <t>シンリョウシャ</t>
    </rPh>
    <rPh sb="2" eb="3">
      <t>シャ</t>
    </rPh>
    <rPh sb="3" eb="4">
      <t>スウ</t>
    </rPh>
    <phoneticPr fontId="2"/>
  </si>
  <si>
    <t>市内受診者数</t>
    <rPh sb="0" eb="2">
      <t>シナイ</t>
    </rPh>
    <rPh sb="2" eb="4">
      <t>ジュシン</t>
    </rPh>
    <rPh sb="4" eb="5">
      <t>シャ</t>
    </rPh>
    <rPh sb="5" eb="6">
      <t>スウ</t>
    </rPh>
    <phoneticPr fontId="2"/>
  </si>
  <si>
    <t>市外受診者数</t>
    <rPh sb="0" eb="2">
      <t>シガイ</t>
    </rPh>
    <rPh sb="2" eb="4">
      <t>ジュシン</t>
    </rPh>
    <rPh sb="4" eb="5">
      <t>シャ</t>
    </rPh>
    <rPh sb="5" eb="6">
      <t>スウ</t>
    </rPh>
    <phoneticPr fontId="2"/>
  </si>
  <si>
    <t xml:space="preserve">  平成　２３</t>
    <rPh sb="2" eb="3">
      <t>ヒラ</t>
    </rPh>
    <rPh sb="3" eb="4">
      <t>シゲル</t>
    </rPh>
    <phoneticPr fontId="2"/>
  </si>
  <si>
    <t>医科（昼）</t>
    <rPh sb="0" eb="2">
      <t>イカ</t>
    </rPh>
    <rPh sb="3" eb="4">
      <t>ヒル</t>
    </rPh>
    <phoneticPr fontId="2"/>
  </si>
  <si>
    <t>医科（夜）</t>
    <rPh sb="0" eb="2">
      <t>イカ</t>
    </rPh>
    <rPh sb="3" eb="4">
      <t>ヨル</t>
    </rPh>
    <phoneticPr fontId="2"/>
  </si>
  <si>
    <t>歯科</t>
    <rPh sb="0" eb="2">
      <t>シカ</t>
    </rPh>
    <phoneticPr fontId="2"/>
  </si>
  <si>
    <t>　　　　　２４</t>
    <phoneticPr fontId="2"/>
  </si>
  <si>
    <t>　　　　　２５</t>
    <phoneticPr fontId="2"/>
  </si>
  <si>
    <t>　　　　　 ２１　ごみ処理状況</t>
    <rPh sb="11" eb="12">
      <t>トコロ</t>
    </rPh>
    <rPh sb="12" eb="13">
      <t>リ</t>
    </rPh>
    <rPh sb="13" eb="15">
      <t>ジョウキョウ</t>
    </rPh>
    <phoneticPr fontId="2"/>
  </si>
  <si>
    <t>年   度</t>
    <rPh sb="0" eb="1">
      <t>トシ</t>
    </rPh>
    <rPh sb="4" eb="5">
      <t>ド</t>
    </rPh>
    <phoneticPr fontId="2"/>
  </si>
  <si>
    <t>収 集 処 理 量  （ ｔ ）</t>
    <rPh sb="0" eb="3">
      <t>シュウシュウ</t>
    </rPh>
    <rPh sb="4" eb="7">
      <t>ショリ</t>
    </rPh>
    <rPh sb="8" eb="9">
      <t>リョウ</t>
    </rPh>
    <phoneticPr fontId="2"/>
  </si>
  <si>
    <t>処 理 内 訳　 （ ｔ ）</t>
    <rPh sb="0" eb="3">
      <t>ショリ</t>
    </rPh>
    <rPh sb="4" eb="7">
      <t>ウチワケ</t>
    </rPh>
    <phoneticPr fontId="2"/>
  </si>
  <si>
    <t>１日当り処理量（ｔ）</t>
    <rPh sb="1" eb="2">
      <t>ニチ</t>
    </rPh>
    <rPh sb="2" eb="3">
      <t>アタ</t>
    </rPh>
    <rPh sb="4" eb="6">
      <t>ショリ</t>
    </rPh>
    <rPh sb="6" eb="7">
      <t>リョウ</t>
    </rPh>
    <phoneticPr fontId="2"/>
  </si>
  <si>
    <t>総　量</t>
    <rPh sb="0" eb="3">
      <t>ソウリョウ</t>
    </rPh>
    <phoneticPr fontId="2"/>
  </si>
  <si>
    <t>もやす　　ご　み</t>
  </si>
  <si>
    <t>もやさないごみ</t>
  </si>
  <si>
    <t>粗　大　　ご　み</t>
    <rPh sb="0" eb="3">
      <t>ソダイ</t>
    </rPh>
    <phoneticPr fontId="2"/>
  </si>
  <si>
    <t>資源物</t>
    <rPh sb="0" eb="2">
      <t>シゲン</t>
    </rPh>
    <rPh sb="2" eb="3">
      <t>ブツ</t>
    </rPh>
    <phoneticPr fontId="2"/>
  </si>
  <si>
    <t>焼　却</t>
    <rPh sb="0" eb="3">
      <t>ショウキャク</t>
    </rPh>
    <phoneticPr fontId="2"/>
  </si>
  <si>
    <t>埋　立</t>
    <rPh sb="0" eb="1">
      <t>ウ</t>
    </rPh>
    <rPh sb="2" eb="3">
      <t>タ</t>
    </rPh>
    <phoneticPr fontId="2"/>
  </si>
  <si>
    <t>資源化</t>
    <rPh sb="0" eb="3">
      <t>シゲンカ</t>
    </rPh>
    <phoneticPr fontId="2"/>
  </si>
  <si>
    <t xml:space="preserve"> 平成 ２３</t>
    <rPh sb="1" eb="3">
      <t>ヘイセイ</t>
    </rPh>
    <phoneticPr fontId="2"/>
  </si>
  <si>
    <t xml:space="preserve">        ２４</t>
    <phoneticPr fontId="2"/>
  </si>
  <si>
    <t xml:space="preserve">        ２５</t>
    <phoneticPr fontId="2"/>
  </si>
  <si>
    <t>　　　　　 ２３　びん缶等資源化量の状況（搬出量）</t>
    <rPh sb="11" eb="12">
      <t>カン</t>
    </rPh>
    <rPh sb="12" eb="13">
      <t>ナド</t>
    </rPh>
    <rPh sb="13" eb="16">
      <t>シゲンカ</t>
    </rPh>
    <rPh sb="16" eb="17">
      <t>リョウ</t>
    </rPh>
    <rPh sb="18" eb="20">
      <t>ジョウキョウ</t>
    </rPh>
    <rPh sb="21" eb="23">
      <t>ハンシュツ</t>
    </rPh>
    <rPh sb="23" eb="24">
      <t>リョウ</t>
    </rPh>
    <phoneticPr fontId="2"/>
  </si>
  <si>
    <t>年  度</t>
    <rPh sb="0" eb="1">
      <t>トシ</t>
    </rPh>
    <rPh sb="3" eb="4">
      <t>ド</t>
    </rPh>
    <phoneticPr fontId="2"/>
  </si>
  <si>
    <t>総  量</t>
    <rPh sb="0" eb="1">
      <t>フサ</t>
    </rPh>
    <rPh sb="3" eb="4">
      <t>リョウ</t>
    </rPh>
    <phoneticPr fontId="2"/>
  </si>
  <si>
    <t>スチール缶</t>
    <rPh sb="4" eb="5">
      <t>カン</t>
    </rPh>
    <phoneticPr fontId="2"/>
  </si>
  <si>
    <t>アルミ缶</t>
    <rPh sb="3" eb="4">
      <t>カン</t>
    </rPh>
    <phoneticPr fontId="2"/>
  </si>
  <si>
    <t>カレット</t>
    <phoneticPr fontId="2"/>
  </si>
  <si>
    <t>廃乾電池</t>
    <rPh sb="0" eb="1">
      <t>ハイ</t>
    </rPh>
    <rPh sb="1" eb="4">
      <t>カンデンチ</t>
    </rPh>
    <phoneticPr fontId="2"/>
  </si>
  <si>
    <t>トレイ</t>
    <phoneticPr fontId="2"/>
  </si>
  <si>
    <t>古紙・古布</t>
    <rPh sb="0" eb="2">
      <t>コシ</t>
    </rPh>
    <rPh sb="3" eb="4">
      <t>フル</t>
    </rPh>
    <rPh sb="4" eb="5">
      <t>ヌノ</t>
    </rPh>
    <phoneticPr fontId="2"/>
  </si>
  <si>
    <t>ペットボトル</t>
    <phoneticPr fontId="2"/>
  </si>
  <si>
    <t>　　　　　２４  不燃物・粗大ごみ処理状況</t>
    <rPh sb="9" eb="12">
      <t>フネンブツ</t>
    </rPh>
    <rPh sb="13" eb="14">
      <t>アラ</t>
    </rPh>
    <rPh sb="14" eb="15">
      <t>ダイ</t>
    </rPh>
    <rPh sb="17" eb="18">
      <t>トコロ</t>
    </rPh>
    <rPh sb="18" eb="19">
      <t>リ</t>
    </rPh>
    <rPh sb="19" eb="21">
      <t>ジョウキョウ</t>
    </rPh>
    <phoneticPr fontId="2"/>
  </si>
  <si>
    <t>単位 ： ｔ</t>
    <rPh sb="0" eb="2">
      <t>タンイ</t>
    </rPh>
    <phoneticPr fontId="2"/>
  </si>
  <si>
    <t>有　　　価　　　物　　　量</t>
    <rPh sb="0" eb="5">
      <t>ユウカ</t>
    </rPh>
    <rPh sb="8" eb="9">
      <t>ブツ</t>
    </rPh>
    <rPh sb="12" eb="13">
      <t>リョウ</t>
    </rPh>
    <phoneticPr fontId="2"/>
  </si>
  <si>
    <t>計</t>
    <rPh sb="0" eb="1">
      <t>ケイ</t>
    </rPh>
    <phoneticPr fontId="2"/>
  </si>
  <si>
    <t>磁性物</t>
    <rPh sb="0" eb="2">
      <t>ジセイ</t>
    </rPh>
    <rPh sb="2" eb="3">
      <t>ブツ</t>
    </rPh>
    <phoneticPr fontId="2"/>
  </si>
  <si>
    <t>アルミ</t>
    <phoneticPr fontId="2"/>
  </si>
  <si>
    <t>鉄廃材</t>
    <rPh sb="0" eb="1">
      <t>テツ</t>
    </rPh>
    <rPh sb="1" eb="3">
      <t>ハイザイ</t>
    </rPh>
    <phoneticPr fontId="2"/>
  </si>
  <si>
    <t>　　　　　　２４</t>
    <phoneticPr fontId="2"/>
  </si>
  <si>
    <t>　　　　　　２５</t>
    <phoneticPr fontId="2"/>
  </si>
  <si>
    <t>　　　　　２５　ごみの埋立処分量状況</t>
    <rPh sb="11" eb="13">
      <t>ウメタテ</t>
    </rPh>
    <rPh sb="13" eb="15">
      <t>ショブン</t>
    </rPh>
    <rPh sb="15" eb="16">
      <t>リョウ</t>
    </rPh>
    <rPh sb="16" eb="18">
      <t>ジョウキョウ</t>
    </rPh>
    <phoneticPr fontId="2"/>
  </si>
  <si>
    <t>単位 ： ｔ</t>
    <rPh sb="0" eb="1">
      <t>タン</t>
    </rPh>
    <rPh sb="1" eb="2">
      <t>クライ</t>
    </rPh>
    <phoneticPr fontId="2"/>
  </si>
  <si>
    <t xml:space="preserve">  区　　　分</t>
    <rPh sb="2" eb="3">
      <t>ク</t>
    </rPh>
    <rPh sb="6" eb="7">
      <t>ブン</t>
    </rPh>
    <phoneticPr fontId="2"/>
  </si>
  <si>
    <t>　　　　　２６　し尿処理状況</t>
    <rPh sb="9" eb="10">
      <t>ニョウ</t>
    </rPh>
    <rPh sb="10" eb="11">
      <t>トコロ</t>
    </rPh>
    <rPh sb="11" eb="12">
      <t>リ</t>
    </rPh>
    <rPh sb="12" eb="14">
      <t>ジョウキョウ</t>
    </rPh>
    <phoneticPr fontId="2"/>
  </si>
  <si>
    <t>収集世帯数</t>
    <rPh sb="0" eb="2">
      <t>シュウシュウ</t>
    </rPh>
    <rPh sb="2" eb="5">
      <t>セタイスウ</t>
    </rPh>
    <phoneticPr fontId="2"/>
  </si>
  <si>
    <t>収 集 処 理 量 （ ㎘ ）</t>
    <rPh sb="0" eb="3">
      <t>シュウシュウ</t>
    </rPh>
    <rPh sb="4" eb="7">
      <t>ショリ</t>
    </rPh>
    <rPh sb="8" eb="9">
      <t>リョウ</t>
    </rPh>
    <phoneticPr fontId="2"/>
  </si>
  <si>
    <t>１日当り　　　　処理量 　　　（ ㎘ ）</t>
    <rPh sb="1" eb="2">
      <t>ニチ</t>
    </rPh>
    <rPh sb="2" eb="3">
      <t>アタ</t>
    </rPh>
    <rPh sb="8" eb="10">
      <t>ショリ</t>
    </rPh>
    <rPh sb="10" eb="11">
      <t>リョウ</t>
    </rPh>
    <phoneticPr fontId="2"/>
  </si>
  <si>
    <t>汲取り　　　し　尿</t>
    <rPh sb="0" eb="2">
      <t>クミト</t>
    </rPh>
    <rPh sb="8" eb="9">
      <t>ニョウ</t>
    </rPh>
    <phoneticPr fontId="2"/>
  </si>
  <si>
    <t>浄化槽　　　汚　泥</t>
    <rPh sb="0" eb="3">
      <t>ジョウカソウ</t>
    </rPh>
    <rPh sb="6" eb="9">
      <t>オデイ</t>
    </rPh>
    <phoneticPr fontId="2"/>
  </si>
  <si>
    <t>総　　量</t>
    <rPh sb="0" eb="4">
      <t>ソウリョウ</t>
    </rPh>
    <phoneticPr fontId="2"/>
  </si>
  <si>
    <t>前年度比（％）</t>
    <rPh sb="0" eb="4">
      <t>ゼンネンドヒ</t>
    </rPh>
    <phoneticPr fontId="2"/>
  </si>
  <si>
    <t>　平成  ２３</t>
    <rPh sb="1" eb="2">
      <t>ヒラ</t>
    </rPh>
    <rPh sb="2" eb="3">
      <t>シゲル</t>
    </rPh>
    <phoneticPr fontId="2"/>
  </si>
  <si>
    <t>　　　　　２７　ごみ・し尿処理の経費</t>
    <rPh sb="12" eb="13">
      <t>ニョウ</t>
    </rPh>
    <rPh sb="13" eb="15">
      <t>ショリ</t>
    </rPh>
    <rPh sb="16" eb="18">
      <t>ケイヒ</t>
    </rPh>
    <phoneticPr fontId="2"/>
  </si>
  <si>
    <t>区　　　分</t>
    <rPh sb="0" eb="5">
      <t>クブン</t>
    </rPh>
    <phoneticPr fontId="2"/>
  </si>
  <si>
    <t>　ごみ処理経費</t>
    <rPh sb="3" eb="5">
      <t>ショリ</t>
    </rPh>
    <rPh sb="5" eb="7">
      <t>ケイヒ</t>
    </rPh>
    <phoneticPr fontId="2"/>
  </si>
  <si>
    <t xml:space="preserve"> １ 世 帯 当 り</t>
    <rPh sb="3" eb="4">
      <t>ヨ</t>
    </rPh>
    <rPh sb="5" eb="6">
      <t>オビ</t>
    </rPh>
    <rPh sb="7" eb="8">
      <t>アタ</t>
    </rPh>
    <phoneticPr fontId="2"/>
  </si>
  <si>
    <t xml:space="preserve"> １ ｔ 当 り</t>
    <rPh sb="5" eb="6">
      <t>アタ</t>
    </rPh>
    <phoneticPr fontId="2"/>
  </si>
  <si>
    <t xml:space="preserve"> １ 日 当 り</t>
    <rPh sb="3" eb="4">
      <t>ニチ</t>
    </rPh>
    <rPh sb="5" eb="6">
      <t>アタ</t>
    </rPh>
    <phoneticPr fontId="2"/>
  </si>
  <si>
    <t>　し尿処理経費</t>
    <rPh sb="2" eb="3">
      <t>ニョウ</t>
    </rPh>
    <rPh sb="3" eb="5">
      <t>ショリ</t>
    </rPh>
    <rPh sb="5" eb="7">
      <t>ケイヒ</t>
    </rPh>
    <phoneticPr fontId="2"/>
  </si>
  <si>
    <t xml:space="preserve"> １ k ℓ 当 り</t>
    <rPh sb="7" eb="8">
      <t>アタ</t>
    </rPh>
    <phoneticPr fontId="2"/>
  </si>
  <si>
    <t>　　　　　 ２２  資源の集団回収状況</t>
    <rPh sb="10" eb="11">
      <t>シ</t>
    </rPh>
    <rPh sb="11" eb="12">
      <t>ミナモト</t>
    </rPh>
    <rPh sb="13" eb="14">
      <t>アツマリ</t>
    </rPh>
    <rPh sb="14" eb="15">
      <t>ダン</t>
    </rPh>
    <rPh sb="15" eb="16">
      <t>カイ</t>
    </rPh>
    <rPh sb="16" eb="17">
      <t>オサム</t>
    </rPh>
    <rPh sb="17" eb="19">
      <t>ジョウキョウ</t>
    </rPh>
    <phoneticPr fontId="2"/>
  </si>
  <si>
    <t>回収量　（ｔ )</t>
    <rPh sb="0" eb="2">
      <t>カイシュウ</t>
    </rPh>
    <rPh sb="2" eb="3">
      <t>リョウ</t>
    </rPh>
    <phoneticPr fontId="2"/>
  </si>
  <si>
    <t>登録団体数</t>
    <rPh sb="0" eb="2">
      <t>トウロク</t>
    </rPh>
    <rPh sb="2" eb="4">
      <t>ダンタイ</t>
    </rPh>
    <rPh sb="4" eb="5">
      <t>スウ</t>
    </rPh>
    <phoneticPr fontId="2"/>
  </si>
  <si>
    <t>登録業者数</t>
    <rPh sb="0" eb="2">
      <t>トウロク</t>
    </rPh>
    <rPh sb="2" eb="5">
      <t>ギョウシャスウ</t>
    </rPh>
    <phoneticPr fontId="2"/>
  </si>
  <si>
    <t>団体補助金 （千円）</t>
    <rPh sb="0" eb="2">
      <t>ダンタイ</t>
    </rPh>
    <rPh sb="2" eb="4">
      <t>ホジョ</t>
    </rPh>
    <rPh sb="4" eb="5">
      <t>キン</t>
    </rPh>
    <rPh sb="7" eb="9">
      <t>センエン</t>
    </rPh>
    <phoneticPr fontId="2"/>
  </si>
  <si>
    <t>協力業者補助金 (千円）</t>
    <rPh sb="0" eb="2">
      <t>キョウリョク</t>
    </rPh>
    <rPh sb="2" eb="4">
      <t>ギョウシャ</t>
    </rPh>
    <rPh sb="4" eb="7">
      <t>ホジョキン</t>
    </rPh>
    <rPh sb="9" eb="11">
      <t>センエン</t>
    </rPh>
    <phoneticPr fontId="2"/>
  </si>
  <si>
    <t>　　　　　８　医療従事者数</t>
    <rPh sb="7" eb="8">
      <t>イ</t>
    </rPh>
    <rPh sb="8" eb="9">
      <t>リョウ</t>
    </rPh>
    <rPh sb="9" eb="11">
      <t>ジュウジ</t>
    </rPh>
    <rPh sb="11" eb="12">
      <t>シャ</t>
    </rPh>
    <rPh sb="12" eb="13">
      <t>スウ</t>
    </rPh>
    <phoneticPr fontId="2"/>
  </si>
  <si>
    <t>各年１２月３１日現在</t>
    <rPh sb="0" eb="1">
      <t>カク</t>
    </rPh>
    <rPh sb="1" eb="2">
      <t>ネン</t>
    </rPh>
    <rPh sb="4" eb="5">
      <t>ガツ</t>
    </rPh>
    <rPh sb="7" eb="8">
      <t>ニチ</t>
    </rPh>
    <rPh sb="8" eb="10">
      <t>ゲンザイ</t>
    </rPh>
    <phoneticPr fontId="2"/>
  </si>
  <si>
    <t>年</t>
    <rPh sb="0" eb="1">
      <t>ネン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</si>
  <si>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</si>
  <si>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</si>
  <si>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</si>
  <si>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助産師</t>
    <rPh sb="0" eb="3">
      <t>ジョサンシ</t>
    </rPh>
    <phoneticPr fontId="2"/>
  </si>
  <si>
    <t>看護師</t>
    <rPh sb="0" eb="2">
      <t>カンゴ</t>
    </rPh>
    <rPh sb="2" eb="3">
      <t>シ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</si>
  <si>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</si>
  <si>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>歯科衛生士</t>
    <rPh sb="0" eb="2">
      <t>シカ</t>
    </rPh>
    <rPh sb="2" eb="4">
      <t>エイセイシ</t>
    </rPh>
    <rPh sb="4" eb="5">
      <t>シ</t>
    </rPh>
    <phoneticPr fontId="2"/>
  </si>
  <si>
    <t>歯科技工士</t>
    <rPh sb="0" eb="2">
      <t>シカ</t>
    </rPh>
    <rPh sb="2" eb="5">
      <t>ギコウシ</t>
    </rPh>
    <phoneticPr fontId="2"/>
  </si>
  <si>
    <t>平成２０</t>
    <rPh sb="0" eb="2">
      <t>ヘイセイ</t>
    </rPh>
    <phoneticPr fontId="2"/>
  </si>
  <si>
    <t>２２</t>
    <phoneticPr fontId="2"/>
  </si>
  <si>
    <t>２４</t>
    <phoneticPr fontId="2"/>
  </si>
  <si>
    <t>　　　　　９　医療施設状況</t>
    <rPh sb="7" eb="8">
      <t>イ</t>
    </rPh>
    <rPh sb="8" eb="9">
      <t>リョウ</t>
    </rPh>
    <rPh sb="9" eb="10">
      <t>シ</t>
    </rPh>
    <rPh sb="10" eb="11">
      <t>セツ</t>
    </rPh>
    <rPh sb="11" eb="13">
      <t>ジョウキョウ</t>
    </rPh>
    <phoneticPr fontId="2"/>
  </si>
  <si>
    <t>各年３月３１日現在</t>
    <rPh sb="0" eb="1">
      <t>カク</t>
    </rPh>
    <rPh sb="1" eb="2">
      <t>ネン</t>
    </rPh>
    <rPh sb="3" eb="4">
      <t>ガツ</t>
    </rPh>
    <rPh sb="6" eb="7">
      <t>ニチ</t>
    </rPh>
    <rPh sb="7" eb="9">
      <t>ゲンザイ</t>
    </rPh>
    <phoneticPr fontId="2"/>
  </si>
  <si>
    <t>総数</t>
    <rPh sb="0" eb="2">
      <t>ソウスウ</t>
    </rPh>
    <phoneticPr fontId="2"/>
  </si>
  <si>
    <t>病院</t>
    <rPh sb="0" eb="2">
      <t>ビョウイン</t>
    </rPh>
    <phoneticPr fontId="2"/>
  </si>
  <si>
    <t>診療所</t>
    <rPh sb="0" eb="2">
      <t>シンリョウ</t>
    </rPh>
    <rPh sb="2" eb="3">
      <t>ショ</t>
    </rPh>
    <phoneticPr fontId="2"/>
  </si>
  <si>
    <t>歯   科　　    診療所</t>
    <rPh sb="0" eb="1">
      <t>ハ</t>
    </rPh>
    <rPh sb="4" eb="5">
      <t>カ</t>
    </rPh>
    <rPh sb="11" eb="14">
      <t>シンリョウジョ</t>
    </rPh>
    <phoneticPr fontId="2"/>
  </si>
  <si>
    <t>助産所</t>
    <rPh sb="0" eb="2">
      <t>ジョサン</t>
    </rPh>
    <rPh sb="2" eb="3">
      <t>ショ</t>
    </rPh>
    <phoneticPr fontId="2"/>
  </si>
  <si>
    <t>施設数</t>
    <rPh sb="0" eb="2">
      <t>シセツ</t>
    </rPh>
    <rPh sb="2" eb="3">
      <t>スウ</t>
    </rPh>
    <phoneticPr fontId="2"/>
  </si>
  <si>
    <t>病床数</t>
    <rPh sb="0" eb="2">
      <t>ビョウショウ</t>
    </rPh>
    <rPh sb="2" eb="3">
      <t>スウ</t>
    </rPh>
    <phoneticPr fontId="2"/>
  </si>
  <si>
    <t>平成  ２４</t>
    <rPh sb="0" eb="2">
      <t>ヘイセイ</t>
    </rPh>
    <phoneticPr fontId="2"/>
  </si>
  <si>
    <t>２５</t>
    <phoneticPr fontId="2"/>
  </si>
  <si>
    <t>２６</t>
    <phoneticPr fontId="2"/>
  </si>
  <si>
    <t>※１）病院の病床数は、開設許可を与えた病床数である。</t>
    <rPh sb="3" eb="5">
      <t>ビョウイン</t>
    </rPh>
    <rPh sb="6" eb="9">
      <t>ビョウショウスウ</t>
    </rPh>
    <rPh sb="11" eb="13">
      <t>カイセツ</t>
    </rPh>
    <rPh sb="13" eb="15">
      <t>キョカ</t>
    </rPh>
    <rPh sb="16" eb="17">
      <t>アタ</t>
    </rPh>
    <rPh sb="19" eb="22">
      <t>ビョウショウスウ</t>
    </rPh>
    <phoneticPr fontId="2"/>
  </si>
  <si>
    <t>※２）休止している医療施設を含む。</t>
    <rPh sb="3" eb="5">
      <t>キュウシ</t>
    </rPh>
    <rPh sb="9" eb="11">
      <t>イリョウ</t>
    </rPh>
    <rPh sb="11" eb="13">
      <t>シセツ</t>
    </rPh>
    <rPh sb="14" eb="15">
      <t>フク</t>
    </rPh>
    <phoneticPr fontId="2"/>
  </si>
  <si>
    <t>　　　　　１０　市内医療機関の診療科目数</t>
    <rPh sb="8" eb="9">
      <t>シ</t>
    </rPh>
    <rPh sb="9" eb="10">
      <t>ウチ</t>
    </rPh>
    <rPh sb="10" eb="12">
      <t>イリョウ</t>
    </rPh>
    <rPh sb="12" eb="14">
      <t>キカン</t>
    </rPh>
    <rPh sb="15" eb="16">
      <t>ミ</t>
    </rPh>
    <rPh sb="16" eb="17">
      <t>リョウ</t>
    </rPh>
    <rPh sb="17" eb="20">
      <t>カモクスウ</t>
    </rPh>
    <phoneticPr fontId="2"/>
  </si>
  <si>
    <t>各年１０月１日現在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2"/>
  </si>
  <si>
    <t>診　　　　　　　　療　　　　　　　　科　　　　　　目</t>
    <rPh sb="0" eb="10">
      <t>シンリョウ</t>
    </rPh>
    <rPh sb="18" eb="26">
      <t>カモク</t>
    </rPh>
    <phoneticPr fontId="2"/>
  </si>
  <si>
    <t>延科目数</t>
    <rPh sb="0" eb="1">
      <t>ノ</t>
    </rPh>
    <rPh sb="1" eb="4">
      <t>カモクスウ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</si>
  <si>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</si>
  <si>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</si>
  <si>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小児科</t>
    <rPh sb="0" eb="3">
      <t>ショウニカ</t>
    </rPh>
    <phoneticPr fontId="2"/>
  </si>
  <si>
    <t>婦人科</t>
    <rPh sb="0" eb="3">
      <t>フジンカ</t>
    </rPh>
    <phoneticPr fontId="2"/>
  </si>
  <si>
    <t>産婦人科</t>
    <rPh sb="0" eb="4">
      <t>サンフジンカ</t>
    </rPh>
    <phoneticPr fontId="2"/>
  </si>
  <si>
    <t>消化器科</t>
    <rPh sb="0" eb="3">
      <t>ショウカキ</t>
    </rPh>
    <rPh sb="3" eb="4">
      <t>カ</t>
    </rPh>
    <phoneticPr fontId="2"/>
  </si>
  <si>
    <t>皮膚科</t>
    <rPh sb="0" eb="3">
      <t>ヒフカ</t>
    </rPh>
    <phoneticPr fontId="2"/>
  </si>
  <si>
    <t>眼科</t>
    <rPh sb="0" eb="2">
      <t>ガンカ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</si>
  <si>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</si>
  <si>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呼吸器科</t>
    <rPh sb="0" eb="3">
      <t>コキュウキ</t>
    </rPh>
    <rPh sb="3" eb="4">
      <t>カ</t>
    </rPh>
    <phoneticPr fontId="2"/>
  </si>
  <si>
    <t>循環器科</t>
    <rPh sb="0" eb="3">
      <t>ジュンカンキ</t>
    </rPh>
    <rPh sb="3" eb="4">
      <t>カ</t>
    </rPh>
    <phoneticPr fontId="2"/>
  </si>
  <si>
    <t>精神科</t>
    <rPh sb="0" eb="3">
      <t>セイシンカ</t>
    </rPh>
    <phoneticPr fontId="2"/>
  </si>
  <si>
    <t>泌尿器科</t>
    <rPh sb="0" eb="3">
      <t>ヒニョウキ</t>
    </rPh>
    <rPh sb="3" eb="4">
      <t>カ</t>
    </rPh>
    <phoneticPr fontId="2"/>
  </si>
  <si>
    <t>こう門科</t>
    <rPh sb="2" eb="3">
      <t>コウモン</t>
    </rPh>
    <rPh sb="3" eb="4">
      <t>カ</t>
    </rPh>
    <phoneticPr fontId="2"/>
  </si>
  <si>
    <t>整形外科</t>
    <rPh sb="0" eb="2">
      <t>セイケイ</t>
    </rPh>
    <rPh sb="2" eb="4">
      <t>ゲカ</t>
    </rPh>
    <phoneticPr fontId="2"/>
  </si>
  <si>
    <t>リハビリテーション科</t>
    <rPh sb="9" eb="10">
      <t>カ</t>
    </rPh>
    <phoneticPr fontId="2"/>
  </si>
  <si>
    <t>放射線科</t>
    <rPh sb="0" eb="3">
      <t>ホウシャセン</t>
    </rPh>
    <rPh sb="3" eb="4">
      <t>カ</t>
    </rPh>
    <phoneticPr fontId="2"/>
  </si>
  <si>
    <t>麻酔科</t>
    <rPh sb="0" eb="3">
      <t>マスイカ</t>
    </rPh>
    <phoneticPr fontId="2"/>
  </si>
  <si>
    <t>神経内科</t>
    <rPh sb="0" eb="2">
      <t>シンケイ</t>
    </rPh>
    <rPh sb="2" eb="4">
      <t>ナイカ</t>
    </rPh>
    <phoneticPr fontId="2"/>
  </si>
  <si>
    <t>胃腸科</t>
    <rPh sb="0" eb="3">
      <t>イチョウカ</t>
    </rPh>
    <phoneticPr fontId="2"/>
  </si>
  <si>
    <t>-</t>
    <phoneticPr fontId="2"/>
  </si>
  <si>
    <t>　　　　　１１　死因別死亡者数</t>
    <rPh sb="8" eb="9">
      <t>シ</t>
    </rPh>
    <rPh sb="9" eb="10">
      <t>イン</t>
    </rPh>
    <rPh sb="10" eb="11">
      <t>ベツ</t>
    </rPh>
    <rPh sb="11" eb="12">
      <t>シ</t>
    </rPh>
    <rPh sb="12" eb="13">
      <t>ボウ</t>
    </rPh>
    <rPh sb="13" eb="14">
      <t>シャ</t>
    </rPh>
    <rPh sb="14" eb="15">
      <t>スウ</t>
    </rPh>
    <phoneticPr fontId="2"/>
  </si>
  <si>
    <t>死　　　因　　　別</t>
    <rPh sb="0" eb="5">
      <t>シイン</t>
    </rPh>
    <rPh sb="8" eb="9">
      <t>ベツ</t>
    </rPh>
    <phoneticPr fontId="2"/>
  </si>
  <si>
    <t>死　　因　　別　　死　　亡　　者　　数</t>
    <rPh sb="0" eb="4">
      <t>シイン</t>
    </rPh>
    <rPh sb="6" eb="7">
      <t>ベツ</t>
    </rPh>
    <rPh sb="9" eb="13">
      <t>シボウ</t>
    </rPh>
    <rPh sb="15" eb="16">
      <t>シャ</t>
    </rPh>
    <rPh sb="18" eb="19">
      <t>スウ</t>
    </rPh>
    <phoneticPr fontId="2"/>
  </si>
  <si>
    <t>平成２３年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</si>
  <si>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</si>
  <si>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</si>
  <si>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平成２５年</t>
    <rPh sb="0" eb="2">
      <t>ヘイセイ</t>
    </rPh>
    <rPh sb="4" eb="5">
      <t>ネン</t>
    </rPh>
    <phoneticPr fontId="2"/>
  </si>
  <si>
    <t>　 悪　性　新　生　物</t>
    <rPh sb="2" eb="3">
      <t>アク</t>
    </rPh>
    <rPh sb="4" eb="5">
      <t>セイ</t>
    </rPh>
    <rPh sb="6" eb="7">
      <t>シン</t>
    </rPh>
    <rPh sb="8" eb="9">
      <t>ショウ</t>
    </rPh>
    <rPh sb="10" eb="11">
      <t>ブツ</t>
    </rPh>
    <phoneticPr fontId="2"/>
  </si>
  <si>
    <t xml:space="preserve"> 　脳　血　管　疾　患</t>
    <rPh sb="2" eb="3">
      <t>ノウ</t>
    </rPh>
    <rPh sb="4" eb="5">
      <t>チ</t>
    </rPh>
    <rPh sb="6" eb="7">
      <t>カン</t>
    </rPh>
    <rPh sb="8" eb="9">
      <t>シツ</t>
    </rPh>
    <rPh sb="10" eb="11">
      <t>ワズラ</t>
    </rPh>
    <phoneticPr fontId="2"/>
  </si>
  <si>
    <t>　 心　　　 疾 　　　患</t>
    <rPh sb="2" eb="3">
      <t>ココロ</t>
    </rPh>
    <rPh sb="7" eb="8">
      <t>シツ</t>
    </rPh>
    <rPh sb="12" eb="13">
      <t>ワズラ</t>
    </rPh>
    <phoneticPr fontId="2"/>
  </si>
  <si>
    <t>　 肺　　　　　　　　 炎</t>
    <rPh sb="2" eb="3">
      <t>ハイ</t>
    </rPh>
    <rPh sb="12" eb="13">
      <t>ホノオ</t>
    </rPh>
    <phoneticPr fontId="2"/>
  </si>
  <si>
    <t xml:space="preserve">   急　 性 　気　 管 　支 　炎</t>
    <rPh sb="3" eb="4">
      <t>キュウ</t>
    </rPh>
    <rPh sb="6" eb="7">
      <t>セイ</t>
    </rPh>
    <rPh sb="9" eb="10">
      <t>キ</t>
    </rPh>
    <rPh sb="12" eb="13">
      <t>カン</t>
    </rPh>
    <rPh sb="15" eb="16">
      <t>ササ</t>
    </rPh>
    <rPh sb="18" eb="19">
      <t>エン</t>
    </rPh>
    <phoneticPr fontId="2"/>
  </si>
  <si>
    <t xml:space="preserve">   老　　　　　　　　 衰</t>
    <rPh sb="3" eb="4">
      <t>ロウ</t>
    </rPh>
    <rPh sb="13" eb="14">
      <t>オトロ</t>
    </rPh>
    <phoneticPr fontId="2"/>
  </si>
  <si>
    <t xml:space="preserve">   自　　　　　　　　 殺</t>
    <rPh sb="3" eb="4">
      <t>ジ</t>
    </rPh>
    <rPh sb="13" eb="14">
      <t>コロ</t>
    </rPh>
    <phoneticPr fontId="2"/>
  </si>
  <si>
    <t xml:space="preserve">   不　慮　の　事　故</t>
    <rPh sb="3" eb="4">
      <t>フ</t>
    </rPh>
    <rPh sb="5" eb="6">
      <t>リョ</t>
    </rPh>
    <rPh sb="9" eb="10">
      <t>コト</t>
    </rPh>
    <rPh sb="11" eb="12">
      <t>ユエ</t>
    </rPh>
    <phoneticPr fontId="2"/>
  </si>
  <si>
    <t>　 高　血　圧　性　疾　患</t>
    <rPh sb="2" eb="3">
      <t>タカ</t>
    </rPh>
    <rPh sb="4" eb="5">
      <t>チ</t>
    </rPh>
    <rPh sb="6" eb="7">
      <t>アツ</t>
    </rPh>
    <rPh sb="8" eb="9">
      <t>セイ</t>
    </rPh>
    <rPh sb="10" eb="11">
      <t>シツ</t>
    </rPh>
    <rPh sb="12" eb="13">
      <t>ワズラ</t>
    </rPh>
    <phoneticPr fontId="2"/>
  </si>
  <si>
    <t xml:space="preserve"> 　先天奇形、変形及び染色体異常</t>
    <rPh sb="2" eb="4">
      <t>センテン</t>
    </rPh>
    <rPh sb="4" eb="6">
      <t>キケイ</t>
    </rPh>
    <rPh sb="7" eb="9">
      <t>ヘンケイ</t>
    </rPh>
    <rPh sb="9" eb="10">
      <t>オヨ</t>
    </rPh>
    <rPh sb="11" eb="14">
      <t>センショクタイ</t>
    </rPh>
    <rPh sb="14" eb="16">
      <t>イジョウ</t>
    </rPh>
    <phoneticPr fontId="2"/>
  </si>
  <si>
    <t>　 糖       尿       病</t>
    <rPh sb="2" eb="3">
      <t>トウ</t>
    </rPh>
    <rPh sb="10" eb="11">
      <t>ニョウ</t>
    </rPh>
    <rPh sb="18" eb="19">
      <t>ビョウ</t>
    </rPh>
    <phoneticPr fontId="2"/>
  </si>
  <si>
    <t>　　　　　１８　狂犬病予防業務状況</t>
    <rPh sb="8" eb="10">
      <t>キョウケン</t>
    </rPh>
    <rPh sb="10" eb="11">
      <t>ビョウ</t>
    </rPh>
    <rPh sb="11" eb="12">
      <t>ヨ</t>
    </rPh>
    <rPh sb="12" eb="13">
      <t>ボウ</t>
    </rPh>
    <rPh sb="13" eb="14">
      <t>ギョウ</t>
    </rPh>
    <rPh sb="14" eb="15">
      <t>ツトム</t>
    </rPh>
    <rPh sb="15" eb="17">
      <t>ジョウキョウ</t>
    </rPh>
    <phoneticPr fontId="2"/>
  </si>
  <si>
    <t>区　　　　　　　　　分</t>
    <rPh sb="0" eb="11">
      <t>クブン</t>
    </rPh>
    <phoneticPr fontId="2"/>
  </si>
  <si>
    <t>登　　　　　　　　録</t>
    <rPh sb="0" eb="1">
      <t>ノボル</t>
    </rPh>
    <rPh sb="9" eb="10">
      <t>ロク</t>
    </rPh>
    <phoneticPr fontId="2"/>
  </si>
  <si>
    <t>予 防 注 射 済 票 交 付</t>
    <rPh sb="0" eb="1">
      <t>ヨ</t>
    </rPh>
    <rPh sb="2" eb="3">
      <t>ボウ</t>
    </rPh>
    <rPh sb="4" eb="5">
      <t>チュウ</t>
    </rPh>
    <rPh sb="6" eb="7">
      <t>イ</t>
    </rPh>
    <rPh sb="8" eb="9">
      <t>ズ</t>
    </rPh>
    <rPh sb="10" eb="11">
      <t>ヒョウ</t>
    </rPh>
    <rPh sb="12" eb="13">
      <t>コウ</t>
    </rPh>
    <rPh sb="14" eb="15">
      <t>ヅケ</t>
    </rPh>
    <phoneticPr fontId="2"/>
  </si>
  <si>
    <t>抑留犬</t>
    <rPh sb="0" eb="2">
      <t>ヨクリュウ</t>
    </rPh>
    <rPh sb="2" eb="3">
      <t>イヌ</t>
    </rPh>
    <phoneticPr fontId="2"/>
  </si>
  <si>
    <t>総　　　　　　数</t>
    <rPh sb="0" eb="1">
      <t>フサ</t>
    </rPh>
    <rPh sb="7" eb="8">
      <t>カズ</t>
    </rPh>
    <phoneticPr fontId="2"/>
  </si>
  <si>
    <t>返　　　　　　還</t>
    <rPh sb="0" eb="1">
      <t>ヘン</t>
    </rPh>
    <rPh sb="7" eb="8">
      <t>カン</t>
    </rPh>
    <phoneticPr fontId="2"/>
  </si>
  <si>
    <t>動物指導センター送致</t>
    <rPh sb="0" eb="2">
      <t>ドウブツ</t>
    </rPh>
    <rPh sb="2" eb="4">
      <t>シドウ</t>
    </rPh>
    <rPh sb="8" eb="10">
      <t>ソウチ</t>
    </rPh>
    <phoneticPr fontId="2"/>
  </si>
  <si>
    <t>保　健　所　処　分</t>
    <rPh sb="0" eb="1">
      <t>タモツ</t>
    </rPh>
    <rPh sb="2" eb="3">
      <t>ケン</t>
    </rPh>
    <rPh sb="4" eb="5">
      <t>ショ</t>
    </rPh>
    <rPh sb="6" eb="7">
      <t>トコロ</t>
    </rPh>
    <rPh sb="8" eb="9">
      <t>ブン</t>
    </rPh>
    <phoneticPr fontId="2"/>
  </si>
  <si>
    <t>－</t>
  </si>
  <si>
    <t>苦情件数</t>
    <rPh sb="0" eb="2">
      <t>クジョウ</t>
    </rPh>
    <rPh sb="2" eb="4">
      <t>ケンスウ</t>
    </rPh>
    <phoneticPr fontId="2"/>
  </si>
  <si>
    <t>捕　獲　依　頼</t>
    <rPh sb="0" eb="1">
      <t>ツカ</t>
    </rPh>
    <rPh sb="2" eb="3">
      <t>エ</t>
    </rPh>
    <rPh sb="4" eb="5">
      <t>ヤスシ</t>
    </rPh>
    <rPh sb="6" eb="7">
      <t>ヨリ</t>
    </rPh>
    <phoneticPr fontId="2"/>
  </si>
  <si>
    <t>犬の引取り依頼</t>
    <rPh sb="0" eb="1">
      <t>イヌ</t>
    </rPh>
    <rPh sb="2" eb="3">
      <t>ヒ</t>
    </rPh>
    <rPh sb="3" eb="4">
      <t>ト</t>
    </rPh>
    <rPh sb="5" eb="7">
      <t>イライ</t>
    </rPh>
    <phoneticPr fontId="2"/>
  </si>
  <si>
    <t>放し飼い取締り依頼</t>
    <rPh sb="0" eb="1">
      <t>ハナ</t>
    </rPh>
    <rPh sb="2" eb="3">
      <t>ガ</t>
    </rPh>
    <rPh sb="4" eb="6">
      <t>トリシマ</t>
    </rPh>
    <rPh sb="7" eb="9">
      <t>イライ</t>
    </rPh>
    <phoneticPr fontId="2"/>
  </si>
  <si>
    <t>家畜農作物被害</t>
    <rPh sb="0" eb="2">
      <t>カチク</t>
    </rPh>
    <rPh sb="2" eb="4">
      <t>ノウサク</t>
    </rPh>
    <rPh sb="4" eb="5">
      <t>ブツ</t>
    </rPh>
    <rPh sb="5" eb="7">
      <t>ヒガイ</t>
    </rPh>
    <phoneticPr fontId="2"/>
  </si>
  <si>
    <t>咬傷事件関係</t>
    <rPh sb="1" eb="2">
      <t>キズ</t>
    </rPh>
    <rPh sb="2" eb="4">
      <t>ジケン</t>
    </rPh>
    <rPh sb="4" eb="6">
      <t>カンケイ</t>
    </rPh>
    <phoneticPr fontId="2"/>
  </si>
  <si>
    <t>そ　　の　 　他　</t>
    <rPh sb="7" eb="8">
      <t>ホカ</t>
    </rPh>
    <phoneticPr fontId="2"/>
  </si>
  <si>
    <t>　　　　　１９　環境衛生営業施設</t>
    <rPh sb="8" eb="9">
      <t>ワ</t>
    </rPh>
    <rPh sb="9" eb="10">
      <t>サカイ</t>
    </rPh>
    <rPh sb="10" eb="11">
      <t>マモル</t>
    </rPh>
    <rPh sb="11" eb="12">
      <t>ショウ</t>
    </rPh>
    <rPh sb="12" eb="13">
      <t>エイ</t>
    </rPh>
    <rPh sb="13" eb="14">
      <t>ギョウ</t>
    </rPh>
    <rPh sb="14" eb="16">
      <t>シセツ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</si>
  <si>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</si>
  <si>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公衆浴場</t>
    <rPh sb="0" eb="2">
      <t>コウシュウ</t>
    </rPh>
    <rPh sb="2" eb="4">
      <t>ヨクジョウ</t>
    </rPh>
    <phoneticPr fontId="2"/>
  </si>
  <si>
    <t>興行場</t>
    <rPh sb="0" eb="2">
      <t>コウギョウ</t>
    </rPh>
    <rPh sb="2" eb="3">
      <t>ジョウ</t>
    </rPh>
    <phoneticPr fontId="2"/>
  </si>
  <si>
    <t>旅　　館</t>
    <rPh sb="0" eb="4">
      <t>リョカン</t>
    </rPh>
    <phoneticPr fontId="2"/>
  </si>
  <si>
    <t>理容所</t>
    <rPh sb="0" eb="2">
      <t>リヨウ</t>
    </rPh>
    <rPh sb="2" eb="3">
      <t>ショ</t>
    </rPh>
    <phoneticPr fontId="2"/>
  </si>
  <si>
    <t>美容所</t>
    <rPh sb="0" eb="2">
      <t>ビヨウ</t>
    </rPh>
    <rPh sb="2" eb="3">
      <t>ショ</t>
    </rPh>
    <phoneticPr fontId="2"/>
  </si>
  <si>
    <t>クリーニング</t>
    <phoneticPr fontId="2"/>
  </si>
  <si>
    <t>２４</t>
    <phoneticPr fontId="2"/>
  </si>
  <si>
    <t>　　　　　２０　食品衛生法による主な許可営業施設</t>
    <rPh sb="8" eb="10">
      <t>ショクヒン</t>
    </rPh>
    <rPh sb="10" eb="13">
      <t>エイセイホウ</t>
    </rPh>
    <rPh sb="16" eb="17">
      <t>オモ</t>
    </rPh>
    <rPh sb="18" eb="20">
      <t>キョカ</t>
    </rPh>
    <rPh sb="20" eb="22">
      <t>エイギョウ</t>
    </rPh>
    <rPh sb="22" eb="24">
      <t>シセツ</t>
    </rPh>
    <phoneticPr fontId="2"/>
  </si>
  <si>
    <t>単位 : 件数</t>
    <rPh sb="0" eb="2">
      <t>タンイ</t>
    </rPh>
    <rPh sb="5" eb="7">
      <t>ケンスウ</t>
    </rPh>
    <phoneticPr fontId="2"/>
  </si>
  <si>
    <t>年    度</t>
    <rPh sb="0" eb="6">
      <t>ネンド</t>
    </rPh>
    <phoneticPr fontId="2"/>
  </si>
  <si>
    <t>菓 　子　　　製造業</t>
    <rPh sb="0" eb="1">
      <t>カ</t>
    </rPh>
    <rPh sb="3" eb="4">
      <t>コ</t>
    </rPh>
    <rPh sb="7" eb="10">
      <t>セイゾウギョウ</t>
    </rPh>
    <phoneticPr fontId="2"/>
  </si>
  <si>
    <t>豆　 腐　 　製造業</t>
    <rPh sb="0" eb="1">
      <t>マメ</t>
    </rPh>
    <rPh sb="3" eb="4">
      <t>クサ</t>
    </rPh>
    <rPh sb="7" eb="10">
      <t>セイゾウギョウ</t>
    </rPh>
    <phoneticPr fontId="2"/>
  </si>
  <si>
    <t>麺　 類　 　製造業</t>
    <rPh sb="0" eb="1">
      <t>メン</t>
    </rPh>
    <rPh sb="3" eb="4">
      <t>タグイ</t>
    </rPh>
    <rPh sb="7" eb="10">
      <t>セイゾウギョウ</t>
    </rPh>
    <phoneticPr fontId="2"/>
  </si>
  <si>
    <t>魚介類　　販売業</t>
    <rPh sb="0" eb="3">
      <t>ギョカイルイ</t>
    </rPh>
    <rPh sb="5" eb="8">
      <t>ハンバイギョウ</t>
    </rPh>
    <phoneticPr fontId="2"/>
  </si>
  <si>
    <t>乳　 類　　 販売業</t>
    <rPh sb="0" eb="1">
      <t>ニュウ</t>
    </rPh>
    <rPh sb="3" eb="4">
      <t>ルイ</t>
    </rPh>
    <rPh sb="7" eb="10">
      <t>ハンバイギョウ</t>
    </rPh>
    <phoneticPr fontId="2"/>
  </si>
  <si>
    <t>食　 肉　　 販売業</t>
    <rPh sb="0" eb="1">
      <t>ショク</t>
    </rPh>
    <rPh sb="3" eb="4">
      <t>ニク</t>
    </rPh>
    <rPh sb="7" eb="10">
      <t>ハンバイギョウ</t>
    </rPh>
    <phoneticPr fontId="2"/>
  </si>
  <si>
    <t>飲食店　　営　 業</t>
    <rPh sb="0" eb="2">
      <t>インショク</t>
    </rPh>
    <rPh sb="2" eb="3">
      <t>テン</t>
    </rPh>
    <rPh sb="5" eb="6">
      <t>エイ</t>
    </rPh>
    <rPh sb="8" eb="9">
      <t>ギョウ</t>
    </rPh>
    <phoneticPr fontId="2"/>
  </si>
  <si>
    <t>喫茶店　　営　 業</t>
    <rPh sb="0" eb="3">
      <t>キッサテン</t>
    </rPh>
    <rPh sb="5" eb="6">
      <t>エイ</t>
    </rPh>
    <rPh sb="8" eb="9">
      <t>ギョウ</t>
    </rPh>
    <phoneticPr fontId="2"/>
  </si>
  <si>
    <t xml:space="preserve"> 平成　２３</t>
    <rPh sb="1" eb="2">
      <t>ヒラ</t>
    </rPh>
    <rPh sb="2" eb="3">
      <t>シゲル</t>
    </rPh>
    <phoneticPr fontId="2"/>
  </si>
  <si>
    <t>資料   保険年金課</t>
    <rPh sb="0" eb="2">
      <t>シリョウ</t>
    </rPh>
    <rPh sb="5" eb="7">
      <t>ホケン</t>
    </rPh>
    <rPh sb="7" eb="9">
      <t>ネンキン</t>
    </rPh>
    <rPh sb="9" eb="10">
      <t>カ</t>
    </rPh>
    <phoneticPr fontId="2"/>
  </si>
  <si>
    <t>資料   こども課</t>
    <rPh sb="0" eb="2">
      <t>シリョウ</t>
    </rPh>
    <rPh sb="8" eb="9">
      <t>カ</t>
    </rPh>
    <phoneticPr fontId="2"/>
  </si>
  <si>
    <t>資料   障害者福祉課</t>
    <rPh sb="0" eb="2">
      <t>シリョウ</t>
    </rPh>
    <rPh sb="5" eb="8">
      <t>ショウガイシャ</t>
    </rPh>
    <rPh sb="8" eb="11">
      <t>フクシカ</t>
    </rPh>
    <phoneticPr fontId="2"/>
  </si>
  <si>
    <t>資料 　 狭山保健所</t>
    <rPh sb="0" eb="2">
      <t>シリョウ</t>
    </rPh>
    <rPh sb="5" eb="7">
      <t>サヤマ</t>
    </rPh>
    <rPh sb="7" eb="10">
      <t>ホケンジョ</t>
    </rPh>
    <phoneticPr fontId="2"/>
  </si>
  <si>
    <t>資料   狭山保健所</t>
    <rPh sb="0" eb="2">
      <t>シリョウ</t>
    </rPh>
    <rPh sb="5" eb="7">
      <t>サヤマ</t>
    </rPh>
    <rPh sb="7" eb="10">
      <t>ホケンジョ</t>
    </rPh>
    <phoneticPr fontId="2"/>
  </si>
  <si>
    <t>※１）診療所を除く。</t>
    <rPh sb="3" eb="6">
      <t>シンリョウジョ</t>
    </rPh>
    <rPh sb="7" eb="8">
      <t>ノゾ</t>
    </rPh>
    <phoneticPr fontId="2"/>
  </si>
  <si>
    <t>　 ２）消化器科は、消化器内科（胃腸内科）、消化器外科（胃腸外科）の合計数である。</t>
    <rPh sb="4" eb="7">
      <t>ショウカキ</t>
    </rPh>
    <rPh sb="7" eb="8">
      <t>カ</t>
    </rPh>
    <phoneticPr fontId="2"/>
  </si>
  <si>
    <t>　 ３）呼吸器科は、呼吸器内科、呼吸器外科の合計数である。</t>
    <rPh sb="4" eb="7">
      <t>コキュウキ</t>
    </rPh>
    <rPh sb="7" eb="8">
      <t>カ</t>
    </rPh>
    <phoneticPr fontId="2"/>
  </si>
  <si>
    <t xml:space="preserve">   ４）循環器科は、循環器内科、循環器外科（心臓血管外科）の合計数である。　　　</t>
    <phoneticPr fontId="2"/>
  </si>
  <si>
    <t>　 ５）平成２０年４月１日医療法施行令の一部改正により、広告可能な診療科名が改正された。</t>
    <rPh sb="4" eb="6">
      <t>ヘイセイ</t>
    </rPh>
    <rPh sb="6" eb="9">
      <t>ニジュウネン</t>
    </rPh>
    <rPh sb="9" eb="11">
      <t>シガツ</t>
    </rPh>
    <rPh sb="11" eb="13">
      <t>ツイタチ</t>
    </rPh>
    <rPh sb="13" eb="16">
      <t>イリョウホウ</t>
    </rPh>
    <rPh sb="16" eb="18">
      <t>セコウ</t>
    </rPh>
    <rPh sb="18" eb="19">
      <t>レイ</t>
    </rPh>
    <rPh sb="20" eb="22">
      <t>イチブ</t>
    </rPh>
    <rPh sb="22" eb="24">
      <t>カイセイ</t>
    </rPh>
    <rPh sb="28" eb="30">
      <t>コウコク</t>
    </rPh>
    <rPh sb="30" eb="32">
      <t>カノウ</t>
    </rPh>
    <rPh sb="33" eb="35">
      <t>シンリョウ</t>
    </rPh>
    <rPh sb="35" eb="36">
      <t>カ</t>
    </rPh>
    <rPh sb="36" eb="37">
      <t>メイ</t>
    </rPh>
    <rPh sb="38" eb="40">
      <t>カイセイ</t>
    </rPh>
    <phoneticPr fontId="2"/>
  </si>
  <si>
    <t>資料   狭山保健所（保健統計年報による。）</t>
    <rPh sb="0" eb="2">
      <t>シリョウ</t>
    </rPh>
    <rPh sb="5" eb="7">
      <t>サヤマ</t>
    </rPh>
    <rPh sb="7" eb="10">
      <t>ホケンジョ</t>
    </rPh>
    <rPh sb="11" eb="13">
      <t>ホケン</t>
    </rPh>
    <rPh sb="13" eb="15">
      <t>トウケイ</t>
    </rPh>
    <rPh sb="15" eb="17">
      <t>ネンポウ</t>
    </rPh>
    <phoneticPr fontId="2"/>
  </si>
  <si>
    <t>※１）心疾患は高血圧性を除く。</t>
    <phoneticPr fontId="2"/>
  </si>
  <si>
    <t>資料   狭山保健所　　</t>
    <rPh sb="0" eb="2">
      <t>シリョウ</t>
    </rPh>
    <rPh sb="5" eb="7">
      <t>サヤマ</t>
    </rPh>
    <rPh sb="7" eb="10">
      <t>ホケンジョ</t>
    </rPh>
    <phoneticPr fontId="2"/>
  </si>
  <si>
    <t>-</t>
    <phoneticPr fontId="2"/>
  </si>
  <si>
    <t>-</t>
    <phoneticPr fontId="2"/>
  </si>
  <si>
    <t>資料   保健センター</t>
    <rPh sb="0" eb="2">
      <t>シリョウ</t>
    </rPh>
    <rPh sb="5" eb="6">
      <t>タモツ</t>
    </rPh>
    <rPh sb="6" eb="7">
      <t>ケン</t>
    </rPh>
    <phoneticPr fontId="2"/>
  </si>
  <si>
    <r>
      <t>　　１３　成人検診実施状況</t>
    </r>
    <r>
      <rPr>
        <b/>
        <sz val="18"/>
        <rFont val="HGPｺﾞｼｯｸM"/>
        <family val="3"/>
        <charset val="128"/>
      </rPr>
      <t>（健康診査・歯科健診）</t>
    </r>
    <rPh sb="5" eb="7">
      <t>セイジン</t>
    </rPh>
    <rPh sb="7" eb="8">
      <t>ケン</t>
    </rPh>
    <rPh sb="8" eb="9">
      <t>ケンシン</t>
    </rPh>
    <rPh sb="9" eb="11">
      <t>ジッシ</t>
    </rPh>
    <rPh sb="11" eb="13">
      <t>ジョウキョウ</t>
    </rPh>
    <rPh sb="14" eb="16">
      <t>ケンコウ</t>
    </rPh>
    <rPh sb="16" eb="17">
      <t>シンリョウ</t>
    </rPh>
    <rPh sb="17" eb="18">
      <t>サ</t>
    </rPh>
    <rPh sb="19" eb="21">
      <t>シカ</t>
    </rPh>
    <rPh sb="21" eb="23">
      <t>ケンシン</t>
    </rPh>
    <phoneticPr fontId="2"/>
  </si>
  <si>
    <t>資料   保健センター</t>
    <rPh sb="0" eb="2">
      <t>シリョウ</t>
    </rPh>
    <rPh sb="5" eb="7">
      <t>ホケン</t>
    </rPh>
    <phoneticPr fontId="2"/>
  </si>
  <si>
    <r>
      <t>　　　　　１４　成人</t>
    </r>
    <r>
      <rPr>
        <b/>
        <sz val="20"/>
        <rFont val="HGPｺﾞｼｯｸM"/>
        <family val="3"/>
        <charset val="128"/>
      </rPr>
      <t>検診実施状況（がん検診）</t>
    </r>
    <rPh sb="8" eb="10">
      <t>セイジン</t>
    </rPh>
    <rPh sb="10" eb="12">
      <t>ケンシン</t>
    </rPh>
    <rPh sb="12" eb="14">
      <t>ジッシ</t>
    </rPh>
    <rPh sb="14" eb="16">
      <t>ジョウキョウ</t>
    </rPh>
    <rPh sb="19" eb="21">
      <t>ケンシン</t>
    </rPh>
    <phoneticPr fontId="2"/>
  </si>
  <si>
    <t>※がんの発見数は、実施年度の翌年６月までに把握した数</t>
    <phoneticPr fontId="2"/>
  </si>
  <si>
    <t>資料   健康推進課</t>
    <rPh sb="0" eb="2">
      <t>シリョウ</t>
    </rPh>
    <rPh sb="5" eb="7">
      <t>ケンコウ</t>
    </rPh>
    <rPh sb="7" eb="9">
      <t>スイシン</t>
    </rPh>
    <rPh sb="9" eb="10">
      <t>カ</t>
    </rPh>
    <phoneticPr fontId="2"/>
  </si>
  <si>
    <t>-</t>
    <phoneticPr fontId="2"/>
  </si>
  <si>
    <t>ヒブ
ワクチン</t>
    <phoneticPr fontId="2"/>
  </si>
  <si>
    <t>小児用肺炎球菌
ワクチン</t>
    <rPh sb="0" eb="3">
      <t>ショウニヨウ</t>
    </rPh>
    <rPh sb="3" eb="5">
      <t>ハイエン</t>
    </rPh>
    <rPh sb="5" eb="7">
      <t>キュウキン</t>
    </rPh>
    <phoneticPr fontId="2"/>
  </si>
  <si>
    <t>子宮頸
がん予防
ワクチン</t>
    <rPh sb="0" eb="2">
      <t>シキュウ</t>
    </rPh>
    <rPh sb="2" eb="3">
      <t>ケイ</t>
    </rPh>
    <rPh sb="6" eb="8">
      <t>ヨボウ</t>
    </rPh>
    <phoneticPr fontId="2"/>
  </si>
  <si>
    <t>資料   狭山保健所　　（担当区域：所沢市、飯能市、狭山市、入間市、日高市）</t>
    <rPh sb="0" eb="2">
      <t>シリョウ</t>
    </rPh>
    <rPh sb="5" eb="7">
      <t>サヤマ</t>
    </rPh>
    <rPh sb="7" eb="9">
      <t>ホケン</t>
    </rPh>
    <rPh sb="9" eb="10">
      <t>ショ</t>
    </rPh>
    <rPh sb="13" eb="15">
      <t>タントウ</t>
    </rPh>
    <rPh sb="15" eb="17">
      <t>クイキ</t>
    </rPh>
    <rPh sb="18" eb="21">
      <t>トコロザワシ</t>
    </rPh>
    <rPh sb="22" eb="25">
      <t>ハンノウシ</t>
    </rPh>
    <rPh sb="26" eb="29">
      <t>サヤマシ</t>
    </rPh>
    <rPh sb="30" eb="33">
      <t>イルマシ</t>
    </rPh>
    <rPh sb="34" eb="37">
      <t>ヒダカシ</t>
    </rPh>
    <phoneticPr fontId="2"/>
  </si>
  <si>
    <t xml:space="preserve">※１）抑留犬の総数は、繰り越し分があるため内訳の計とは必ずしも一致しない。　　   　　 </t>
    <phoneticPr fontId="2"/>
  </si>
  <si>
    <t xml:space="preserve">   ２）平成23年度の「犬の事故届」は公表されていない。</t>
    <phoneticPr fontId="2"/>
  </si>
  <si>
    <t>資料   狭山保健所</t>
    <rPh sb="0" eb="2">
      <t>シリョウ</t>
    </rPh>
    <rPh sb="5" eb="7">
      <t>サヤマ</t>
    </rPh>
    <rPh sb="7" eb="9">
      <t>ホケン</t>
    </rPh>
    <rPh sb="9" eb="10">
      <t>ショ</t>
    </rPh>
    <phoneticPr fontId="2"/>
  </si>
  <si>
    <t>資料   奥富環境センター</t>
    <rPh sb="0" eb="2">
      <t>シリョウ</t>
    </rPh>
    <rPh sb="5" eb="7">
      <t>オクトミ</t>
    </rPh>
    <rPh sb="7" eb="9">
      <t>カンキョウ</t>
    </rPh>
    <phoneticPr fontId="2"/>
  </si>
  <si>
    <t xml:space="preserve">  　　　　２４</t>
    <phoneticPr fontId="2"/>
  </si>
  <si>
    <t xml:space="preserve">  　　　　２５</t>
    <phoneticPr fontId="2"/>
  </si>
  <si>
    <t>資料 　 資源循環推進課　　</t>
    <rPh sb="0" eb="2">
      <t>シリョウ</t>
    </rPh>
    <rPh sb="5" eb="7">
      <t>シゲン</t>
    </rPh>
    <rPh sb="7" eb="9">
      <t>ジュンカン</t>
    </rPh>
    <rPh sb="9" eb="11">
      <t>スイシン</t>
    </rPh>
    <rPh sb="11" eb="12">
      <t>カ</t>
    </rPh>
    <phoneticPr fontId="2"/>
  </si>
  <si>
    <t>※協力業者補助金は、H２４年度より「市況連動システム」を導入し、交付実績なし。</t>
    <rPh sb="1" eb="3">
      <t>キョウリョク</t>
    </rPh>
    <rPh sb="3" eb="5">
      <t>ギョウシャ</t>
    </rPh>
    <rPh sb="5" eb="8">
      <t>ホジョキン</t>
    </rPh>
    <rPh sb="13" eb="15">
      <t>ネンド</t>
    </rPh>
    <rPh sb="18" eb="20">
      <t>シキョウ</t>
    </rPh>
    <rPh sb="20" eb="22">
      <t>レンドウ</t>
    </rPh>
    <rPh sb="28" eb="30">
      <t>ドウニュウ</t>
    </rPh>
    <rPh sb="32" eb="34">
      <t>コウフ</t>
    </rPh>
    <rPh sb="34" eb="36">
      <t>ジッセキ</t>
    </rPh>
    <phoneticPr fontId="2"/>
  </si>
  <si>
    <t>資料 　 奥富環境センター　　</t>
    <rPh sb="0" eb="2">
      <t>シリョウ</t>
    </rPh>
    <rPh sb="5" eb="7">
      <t>オクトミ</t>
    </rPh>
    <rPh sb="7" eb="9">
      <t>カンキョウ</t>
    </rPh>
    <phoneticPr fontId="2"/>
  </si>
  <si>
    <t>※単位未満を四捨五入したため、総数は内訳の合計と必ずしも一致しない。</t>
    <phoneticPr fontId="2"/>
  </si>
  <si>
    <t>資料   奥富環境センター　　</t>
    <rPh sb="0" eb="2">
      <t>シリョウ</t>
    </rPh>
    <rPh sb="5" eb="7">
      <t>オクトミ</t>
    </rPh>
    <rPh sb="7" eb="9">
      <t>カンキョウ</t>
    </rPh>
    <phoneticPr fontId="2"/>
  </si>
  <si>
    <t>※総量には持込分を含む。</t>
    <phoneticPr fontId="2"/>
  </si>
  <si>
    <t>　総         量</t>
    <rPh sb="1" eb="2">
      <t>フサ</t>
    </rPh>
    <rPh sb="11" eb="12">
      <t>リョウ</t>
    </rPh>
    <phoneticPr fontId="2"/>
  </si>
  <si>
    <t>　不燃物残渣</t>
    <rPh sb="1" eb="4">
      <t>フネンブツ</t>
    </rPh>
    <rPh sb="4" eb="5">
      <t>ザン</t>
    </rPh>
    <phoneticPr fontId="2"/>
  </si>
  <si>
    <t>　 し尿焼却灰</t>
    <rPh sb="3" eb="4">
      <t>ニョウ</t>
    </rPh>
    <rPh sb="4" eb="6">
      <t>ショウキャク</t>
    </rPh>
    <rPh sb="6" eb="7">
      <t>ハイ</t>
    </rPh>
    <phoneticPr fontId="2"/>
  </si>
  <si>
    <t>※民間委託を含む。　　</t>
    <phoneticPr fontId="2"/>
  </si>
  <si>
    <t>資料   こども課</t>
    <phoneticPr fontId="2"/>
  </si>
  <si>
    <t>　 ２）急性気管支炎と、先天奇形、変形及び染色体異常は平成25年データが公表前の為、掲載されていない。</t>
    <phoneticPr fontId="2"/>
  </si>
  <si>
    <t>不燃物　　
残渣量</t>
    <rPh sb="0" eb="3">
      <t>フネンブツ</t>
    </rPh>
    <rPh sb="6" eb="7">
      <t>ザン</t>
    </rPh>
    <rPh sb="8" eb="9">
      <t>リョウ</t>
    </rPh>
    <phoneticPr fontId="2"/>
  </si>
  <si>
    <t>破砕処理後
可燃物量</t>
    <rPh sb="0" eb="1">
      <t>ハ</t>
    </rPh>
    <rPh sb="1" eb="2">
      <t>クダ</t>
    </rPh>
    <rPh sb="2" eb="4">
      <t>ショリ</t>
    </rPh>
    <rPh sb="4" eb="5">
      <t>ゴ</t>
    </rPh>
    <rPh sb="6" eb="9">
      <t>カネンブツ</t>
    </rPh>
    <rPh sb="9" eb="10">
      <t>リョウ</t>
    </rPh>
    <phoneticPr fontId="2"/>
  </si>
  <si>
    <t>不燃・粗大　
搬入総量</t>
    <rPh sb="0" eb="2">
      <t>フネン</t>
    </rPh>
    <rPh sb="3" eb="5">
      <t>ソダイ</t>
    </rPh>
    <rPh sb="7" eb="9">
      <t>ハンニュウ</t>
    </rPh>
    <rPh sb="9" eb="11">
      <t>ソウリョウ</t>
    </rPh>
    <phoneticPr fontId="2"/>
  </si>
  <si>
    <t>※被保険者数は、月平均の数値。</t>
    <rPh sb="1" eb="5">
      <t>ヒホケンシャ</t>
    </rPh>
    <rPh sb="5" eb="6">
      <t>スウ</t>
    </rPh>
    <rPh sb="8" eb="11">
      <t>ツキヘイキン</t>
    </rPh>
    <rPh sb="12" eb="14">
      <t>スウチ</t>
    </rPh>
    <phoneticPr fontId="2"/>
  </si>
  <si>
    <t>資料   高齢者支援課</t>
    <rPh sb="0" eb="2">
      <t>シリョウ</t>
    </rPh>
    <rPh sb="5" eb="8">
      <t>コウレイシャ</t>
    </rPh>
    <rPh sb="8" eb="10">
      <t>シエン</t>
    </rPh>
    <rPh sb="10" eb="11">
      <t>カ</t>
    </rPh>
    <phoneticPr fontId="2"/>
  </si>
  <si>
    <t>※成人歯科健診データを追加したことから、従前の表の内容を精査した。</t>
    <phoneticPr fontId="2"/>
  </si>
  <si>
    <t>犬 の 事 故 届</t>
    <rPh sb="0" eb="1">
      <t>イヌ</t>
    </rPh>
    <rPh sb="4" eb="5">
      <t>コト</t>
    </rPh>
    <rPh sb="6" eb="7">
      <t>コ</t>
    </rPh>
    <rPh sb="8" eb="9">
      <t>トドケ</t>
    </rPh>
    <phoneticPr fontId="2"/>
  </si>
  <si>
    <t>　　　　２２</t>
    <phoneticPr fontId="2"/>
  </si>
  <si>
    <t>　　　　２３</t>
    <phoneticPr fontId="2"/>
  </si>
  <si>
    <t>平成  ２１</t>
    <rPh sb="0" eb="2">
      <t>ヘイセイ</t>
    </rPh>
    <phoneticPr fontId="2"/>
  </si>
  <si>
    <t>　　 ２４</t>
    <phoneticPr fontId="2"/>
  </si>
  <si>
    <t>　　 ２５</t>
    <phoneticPr fontId="2"/>
  </si>
  <si>
    <t>保健衛生</t>
    <rPh sb="0" eb="2">
      <t>ホケン</t>
    </rPh>
    <rPh sb="2" eb="4">
      <t>エイセイ</t>
    </rPh>
    <phoneticPr fontId="2"/>
  </si>
  <si>
    <t>1 国民健康保険税額（現年課税額）</t>
    <phoneticPr fontId="2"/>
  </si>
  <si>
    <t>2 国民健康保険給付状況</t>
    <phoneticPr fontId="2"/>
  </si>
  <si>
    <t>3 こども医療費支給状況</t>
    <phoneticPr fontId="2"/>
  </si>
  <si>
    <t>4 心身障害者医療費支給状況</t>
    <phoneticPr fontId="2"/>
  </si>
  <si>
    <t>5 ひとり親家庭等医療費支給額</t>
    <phoneticPr fontId="2"/>
  </si>
  <si>
    <t>6 後期高齢者医療費の状況</t>
    <phoneticPr fontId="2"/>
  </si>
  <si>
    <t>7 後期高齢者医療費の内訳</t>
    <phoneticPr fontId="2"/>
  </si>
  <si>
    <t>8 医療従事者数</t>
    <phoneticPr fontId="2"/>
  </si>
  <si>
    <t>9 医療施設状況</t>
    <phoneticPr fontId="2"/>
  </si>
  <si>
    <t>10 市内の診療科目数</t>
    <phoneticPr fontId="2"/>
  </si>
  <si>
    <t>11 死因別死亡者数</t>
    <phoneticPr fontId="2"/>
  </si>
  <si>
    <t>12 乳幼児健康診査実施状況</t>
    <phoneticPr fontId="2"/>
  </si>
  <si>
    <t>13 成人検診実施状況</t>
    <phoneticPr fontId="2"/>
  </si>
  <si>
    <t>14 成人検診状況（がん検診）</t>
    <phoneticPr fontId="2"/>
  </si>
  <si>
    <t>15 献血状況</t>
    <phoneticPr fontId="2"/>
  </si>
  <si>
    <t>16 予防接種状況</t>
    <phoneticPr fontId="2"/>
  </si>
  <si>
    <t>17 急患センター診療状況</t>
    <phoneticPr fontId="2"/>
  </si>
  <si>
    <t>18 狂犬病予防業務状況</t>
    <phoneticPr fontId="2"/>
  </si>
  <si>
    <t>19 環境衛生営業施設</t>
    <phoneticPr fontId="2"/>
  </si>
  <si>
    <t>20 食品衛生法による主な許可営業施設</t>
    <phoneticPr fontId="2"/>
  </si>
  <si>
    <t>21 ごみ処理状況</t>
    <phoneticPr fontId="2"/>
  </si>
  <si>
    <t>22 資源の集団回収状況</t>
    <phoneticPr fontId="2"/>
  </si>
  <si>
    <t>23 びん缶等処理状況</t>
    <phoneticPr fontId="2"/>
  </si>
  <si>
    <t>24 粗大ごみ処理状況</t>
    <phoneticPr fontId="2"/>
  </si>
  <si>
    <t>25 ごみの埋立処分量状況</t>
    <phoneticPr fontId="2"/>
  </si>
  <si>
    <t>26 し尿処理状況</t>
    <phoneticPr fontId="2"/>
  </si>
  <si>
    <t>27 ごみ・し尿処理の経費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</si>
</sst>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;[Red]\-#,##0\ "/>
    <numFmt numFmtId="177" formatCode="#,##0.0_ "/>
    <numFmt numFmtId="178" formatCode="#,##0.0_);[Red]\(#,##0.0\)"/>
    <numFmt numFmtId="179" formatCode="#,##0_);[Red]\(#,##0\)"/>
    <numFmt numFmtId="180" formatCode="#,##0_ "/>
    <numFmt numFmtId="181" formatCode="0.00_);[Red]\(0.00\)"/>
    <numFmt numFmtId="182" formatCode="0.00_ "/>
    <numFmt numFmtId="183" formatCode="0.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b/>
      <sz val="20"/>
      <name val="HGPｺﾞｼｯｸM"/>
      <family val="3"/>
      <charset val="128"/>
    </font>
    <font>
      <sz val="8"/>
      <name val="HGPｺﾞｼｯｸM"/>
      <family val="3"/>
      <charset val="128"/>
    </font>
    <font>
      <sz val="10.5"/>
      <name val="HGPｺﾞｼｯｸM"/>
      <family val="3"/>
      <charset val="128"/>
    </font>
    <font>
      <b/>
      <sz val="18"/>
      <name val="HGPｺﾞｼｯｸM"/>
      <family val="3"/>
      <charset val="128"/>
    </font>
    <font>
      <sz val="6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20"/>
      <color theme="10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51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6" fillId="0" borderId="4" xfId="0" applyFont="1" applyBorder="1" applyAlignment="1">
      <alignment horizontal="center"/>
    </xf>
    <xf numFmtId="0" fontId="6" fillId="0" borderId="6" xfId="0" applyFont="1" applyBorder="1" applyAlignment="1"/>
    <xf numFmtId="0" fontId="6" fillId="0" borderId="6" xfId="0" applyFont="1" applyBorder="1"/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vertical="center"/>
    </xf>
    <xf numFmtId="176" fontId="6" fillId="0" borderId="13" xfId="1" applyNumberFormat="1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177" fontId="6" fillId="0" borderId="14" xfId="1" applyNumberFormat="1" applyFont="1" applyBorder="1" applyAlignment="1">
      <alignment horizontal="right" vertical="center"/>
    </xf>
    <xf numFmtId="178" fontId="6" fillId="0" borderId="14" xfId="1" applyNumberFormat="1" applyFont="1" applyBorder="1" applyAlignment="1">
      <alignment horizontal="right" vertical="center"/>
    </xf>
    <xf numFmtId="179" fontId="6" fillId="0" borderId="15" xfId="1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horizontal="right" vertical="center"/>
    </xf>
    <xf numFmtId="178" fontId="6" fillId="0" borderId="0" xfId="1" applyNumberFormat="1" applyFont="1" applyBorder="1" applyAlignment="1">
      <alignment horizontal="right" vertical="center"/>
    </xf>
    <xf numFmtId="49" fontId="6" fillId="0" borderId="16" xfId="0" applyNumberFormat="1" applyFont="1" applyBorder="1" applyAlignment="1">
      <alignment horizontal="right" vertical="center"/>
    </xf>
    <xf numFmtId="49" fontId="6" fillId="0" borderId="17" xfId="0" applyNumberFormat="1" applyFont="1" applyBorder="1" applyAlignment="1">
      <alignment vertical="center"/>
    </xf>
    <xf numFmtId="179" fontId="6" fillId="0" borderId="18" xfId="1" applyNumberFormat="1" applyFont="1" applyBorder="1" applyAlignment="1">
      <alignment horizontal="right" vertical="center"/>
    </xf>
    <xf numFmtId="179" fontId="6" fillId="0" borderId="16" xfId="1" applyNumberFormat="1" applyFont="1" applyBorder="1" applyAlignment="1">
      <alignment horizontal="right" vertical="center"/>
    </xf>
    <xf numFmtId="178" fontId="6" fillId="0" borderId="16" xfId="1" applyNumberFormat="1" applyFont="1" applyBorder="1" applyAlignment="1">
      <alignment horizontal="right" vertical="center"/>
    </xf>
    <xf numFmtId="180" fontId="6" fillId="0" borderId="0" xfId="0" applyNumberFormat="1" applyFont="1"/>
    <xf numFmtId="181" fontId="6" fillId="0" borderId="0" xfId="0" applyNumberFormat="1" applyFont="1"/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180" fontId="6" fillId="0" borderId="14" xfId="0" applyNumberFormat="1" applyFont="1" applyBorder="1" applyAlignment="1" applyProtection="1">
      <alignment horizontal="right" vertical="center"/>
      <protection locked="0"/>
    </xf>
    <xf numFmtId="0" fontId="6" fillId="0" borderId="1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80" fontId="6" fillId="0" borderId="0" xfId="0" applyNumberFormat="1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180" fontId="6" fillId="0" borderId="0" xfId="0" quotePrefix="1" applyNumberFormat="1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>
      <alignment vertical="center"/>
    </xf>
    <xf numFmtId="180" fontId="6" fillId="0" borderId="0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180" fontId="6" fillId="0" borderId="16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7" fillId="0" borderId="0" xfId="0" applyFont="1" applyBorder="1" applyAlignment="1"/>
    <xf numFmtId="0" fontId="6" fillId="0" borderId="0" xfId="0" applyFont="1" applyAlignment="1">
      <alignment horizontal="right"/>
    </xf>
    <xf numFmtId="0" fontId="8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8" fillId="0" borderId="0" xfId="0" applyFont="1"/>
    <xf numFmtId="0" fontId="8" fillId="0" borderId="0" xfId="0" applyFont="1" applyBorder="1" applyAlignment="1"/>
    <xf numFmtId="179" fontId="6" fillId="0" borderId="0" xfId="1" applyNumberFormat="1" applyFont="1" applyBorder="1" applyAlignment="1">
      <alignment vertical="center"/>
    </xf>
    <xf numFmtId="179" fontId="6" fillId="0" borderId="16" xfId="1" applyNumberFormat="1" applyFont="1" applyBorder="1" applyAlignment="1">
      <alignment vertical="center"/>
    </xf>
    <xf numFmtId="0" fontId="6" fillId="0" borderId="0" xfId="0" applyFont="1" applyBorder="1" applyAlignment="1"/>
    <xf numFmtId="0" fontId="6" fillId="0" borderId="0" xfId="0" applyFont="1" applyBorder="1"/>
    <xf numFmtId="0" fontId="6" fillId="0" borderId="0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180" fontId="6" fillId="0" borderId="13" xfId="0" applyNumberFormat="1" applyFont="1" applyBorder="1" applyAlignment="1">
      <alignment horizontal="right" vertical="center"/>
    </xf>
    <xf numFmtId="180" fontId="6" fillId="0" borderId="14" xfId="0" applyNumberFormat="1" applyFont="1" applyBorder="1" applyAlignment="1">
      <alignment horizontal="right" vertical="center"/>
    </xf>
    <xf numFmtId="0" fontId="6" fillId="0" borderId="2" xfId="0" applyFont="1" applyBorder="1"/>
    <xf numFmtId="0" fontId="6" fillId="0" borderId="8" xfId="0" applyFont="1" applyBorder="1"/>
    <xf numFmtId="0" fontId="6" fillId="0" borderId="7" xfId="0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15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176" fontId="6" fillId="0" borderId="16" xfId="1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/>
    <xf numFmtId="0" fontId="6" fillId="0" borderId="22" xfId="0" applyFont="1" applyBorder="1"/>
    <xf numFmtId="0" fontId="6" fillId="0" borderId="13" xfId="0" applyFont="1" applyBorder="1"/>
    <xf numFmtId="0" fontId="6" fillId="0" borderId="8" xfId="0" applyFont="1" applyBorder="1" applyAlignment="1">
      <alignment horizontal="center" vertical="center"/>
    </xf>
    <xf numFmtId="0" fontId="6" fillId="0" borderId="7" xfId="0" applyFont="1" applyBorder="1"/>
    <xf numFmtId="0" fontId="6" fillId="0" borderId="11" xfId="0" applyFont="1" applyBorder="1" applyAlignment="1"/>
    <xf numFmtId="0" fontId="6" fillId="0" borderId="24" xfId="0" applyFont="1" applyBorder="1"/>
    <xf numFmtId="0" fontId="6" fillId="0" borderId="24" xfId="0" applyFont="1" applyBorder="1" applyAlignment="1"/>
    <xf numFmtId="0" fontId="6" fillId="0" borderId="11" xfId="0" applyFont="1" applyBorder="1"/>
    <xf numFmtId="49" fontId="6" fillId="0" borderId="20" xfId="0" applyNumberFormat="1" applyFont="1" applyBorder="1" applyAlignment="1">
      <alignment vertical="center"/>
    </xf>
    <xf numFmtId="0" fontId="6" fillId="0" borderId="15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16" xfId="0" applyNumberFormat="1" applyFont="1" applyBorder="1" applyAlignment="1">
      <alignment horizontal="left" vertical="center"/>
    </xf>
    <xf numFmtId="0" fontId="6" fillId="0" borderId="18" xfId="0" applyFont="1" applyBorder="1" applyAlignment="1">
      <alignment horizontal="right" vertical="center"/>
    </xf>
    <xf numFmtId="0" fontId="6" fillId="0" borderId="16" xfId="0" applyFont="1" applyFill="1" applyBorder="1" applyAlignment="1">
      <alignment horizontal="right" vertical="center"/>
    </xf>
    <xf numFmtId="0" fontId="6" fillId="0" borderId="0" xfId="0" applyFont="1" applyAlignment="1"/>
    <xf numFmtId="0" fontId="6" fillId="0" borderId="0" xfId="0" applyFont="1" applyFill="1" applyBorder="1" applyAlignment="1"/>
    <xf numFmtId="0" fontId="6" fillId="0" borderId="0" xfId="0" applyFont="1" applyAlignment="1">
      <alignment wrapText="1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Fill="1" applyBorder="1"/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/>
    <xf numFmtId="0" fontId="6" fillId="0" borderId="12" xfId="0" applyFont="1" applyBorder="1"/>
    <xf numFmtId="0" fontId="6" fillId="0" borderId="0" xfId="0" applyFont="1" applyFill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/>
    <xf numFmtId="0" fontId="6" fillId="0" borderId="16" xfId="0" applyFont="1" applyBorder="1"/>
    <xf numFmtId="183" fontId="6" fillId="0" borderId="0" xfId="0" applyNumberFormat="1" applyFont="1" applyBorder="1" applyAlignment="1">
      <alignment horizontal="right" vertical="center"/>
    </xf>
    <xf numFmtId="183" fontId="6" fillId="0" borderId="16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38" fontId="6" fillId="0" borderId="0" xfId="1" applyFont="1" applyBorder="1"/>
    <xf numFmtId="49" fontId="6" fillId="0" borderId="16" xfId="0" applyNumberFormat="1" applyFont="1" applyBorder="1" applyAlignment="1">
      <alignment vertical="center"/>
    </xf>
    <xf numFmtId="176" fontId="6" fillId="0" borderId="16" xfId="1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center" vertical="center"/>
    </xf>
    <xf numFmtId="176" fontId="6" fillId="0" borderId="16" xfId="1" applyNumberFormat="1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right" vertical="center"/>
    </xf>
    <xf numFmtId="0" fontId="6" fillId="0" borderId="18" xfId="1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22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justifyLastLine="1"/>
    </xf>
    <xf numFmtId="176" fontId="6" fillId="0" borderId="14" xfId="1" applyNumberFormat="1" applyFont="1" applyBorder="1" applyAlignment="1">
      <alignment vertical="center"/>
    </xf>
    <xf numFmtId="176" fontId="6" fillId="0" borderId="14" xfId="1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justifyLastLine="1"/>
    </xf>
    <xf numFmtId="0" fontId="8" fillId="0" borderId="24" xfId="0" applyFont="1" applyBorder="1" applyAlignment="1">
      <alignment horizontal="distributed" vertical="center" justifyLastLine="1"/>
    </xf>
    <xf numFmtId="0" fontId="8" fillId="0" borderId="25" xfId="0" applyFont="1" applyBorder="1" applyAlignment="1">
      <alignment horizontal="distributed" vertical="center" justifyLastLine="1"/>
    </xf>
    <xf numFmtId="0" fontId="6" fillId="0" borderId="16" xfId="0" applyFont="1" applyBorder="1" applyAlignment="1">
      <alignment horizontal="distributed" justifyLastLine="1"/>
    </xf>
    <xf numFmtId="38" fontId="6" fillId="0" borderId="0" xfId="0" applyNumberFormat="1" applyFont="1"/>
    <xf numFmtId="0" fontId="6" fillId="0" borderId="4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0" fontId="6" fillId="0" borderId="13" xfId="0" applyFont="1" applyBorder="1" applyAlignment="1">
      <alignment horizontal="center" textRotation="255"/>
    </xf>
    <xf numFmtId="0" fontId="6" fillId="0" borderId="15" xfId="0" applyFont="1" applyBorder="1" applyAlignment="1">
      <alignment horizontal="center" textRotation="255"/>
    </xf>
    <xf numFmtId="0" fontId="6" fillId="0" borderId="11" xfId="0" applyFont="1" applyBorder="1" applyAlignment="1">
      <alignment horizontal="center" textRotation="255"/>
    </xf>
    <xf numFmtId="0" fontId="6" fillId="0" borderId="17" xfId="0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6" fillId="0" borderId="16" xfId="1" applyFont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38" fontId="6" fillId="0" borderId="0" xfId="1" applyFont="1" applyBorder="1" applyAlignment="1"/>
    <xf numFmtId="38" fontId="6" fillId="0" borderId="0" xfId="1" applyFont="1" applyBorder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80" fontId="6" fillId="0" borderId="15" xfId="0" applyNumberFormat="1" applyFont="1" applyBorder="1" applyAlignment="1">
      <alignment horizontal="right" vertical="center"/>
    </xf>
    <xf numFmtId="180" fontId="6" fillId="0" borderId="18" xfId="0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179" fontId="6" fillId="0" borderId="16" xfId="0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6" fillId="0" borderId="16" xfId="1" applyNumberFormat="1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10" fillId="0" borderId="0" xfId="0" applyFont="1"/>
    <xf numFmtId="0" fontId="13" fillId="0" borderId="0" xfId="0" applyFont="1"/>
    <xf numFmtId="0" fontId="7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/>
    </xf>
    <xf numFmtId="179" fontId="6" fillId="0" borderId="0" xfId="1" applyNumberFormat="1" applyFont="1" applyFill="1" applyBorder="1" applyAlignment="1">
      <alignment horizontal="right" vertical="center"/>
    </xf>
    <xf numFmtId="49" fontId="11" fillId="0" borderId="16" xfId="0" applyNumberFormat="1" applyFont="1" applyBorder="1" applyAlignment="1">
      <alignment horizontal="left" vertical="center"/>
    </xf>
    <xf numFmtId="49" fontId="11" fillId="0" borderId="0" xfId="0" quotePrefix="1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16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 wrapText="1"/>
    </xf>
    <xf numFmtId="179" fontId="6" fillId="0" borderId="13" xfId="1" applyNumberFormat="1" applyFont="1" applyBorder="1" applyAlignment="1">
      <alignment horizontal="right" vertical="center"/>
    </xf>
    <xf numFmtId="179" fontId="6" fillId="0" borderId="14" xfId="1" applyNumberFormat="1" applyFont="1" applyBorder="1" applyAlignment="1">
      <alignment horizontal="right" vertical="center"/>
    </xf>
    <xf numFmtId="179" fontId="14" fillId="0" borderId="15" xfId="1" applyNumberFormat="1" applyFont="1" applyBorder="1" applyAlignment="1">
      <alignment horizontal="right" vertical="center"/>
    </xf>
    <xf numFmtId="179" fontId="14" fillId="0" borderId="0" xfId="1" applyNumberFormat="1" applyFont="1" applyBorder="1" applyAlignment="1">
      <alignment horizontal="right" vertical="center"/>
    </xf>
    <xf numFmtId="177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 applyAlignment="1">
      <alignment horizontal="right" vertical="center"/>
    </xf>
    <xf numFmtId="179" fontId="14" fillId="0" borderId="18" xfId="1" applyNumberFormat="1" applyFont="1" applyBorder="1" applyAlignment="1">
      <alignment horizontal="right" vertical="center"/>
    </xf>
    <xf numFmtId="179" fontId="14" fillId="0" borderId="16" xfId="1" applyNumberFormat="1" applyFont="1" applyBorder="1" applyAlignment="1">
      <alignment horizontal="right" vertical="center"/>
    </xf>
    <xf numFmtId="177" fontId="14" fillId="0" borderId="16" xfId="1" applyNumberFormat="1" applyFont="1" applyBorder="1" applyAlignment="1">
      <alignment horizontal="right" vertical="center"/>
    </xf>
    <xf numFmtId="176" fontId="14" fillId="0" borderId="16" xfId="1" applyNumberFormat="1" applyFont="1" applyBorder="1" applyAlignment="1">
      <alignment horizontal="right" vertical="center"/>
    </xf>
    <xf numFmtId="49" fontId="6" fillId="0" borderId="15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/>
    </xf>
    <xf numFmtId="182" fontId="6" fillId="0" borderId="0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182" fontId="6" fillId="0" borderId="16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4" xfId="0" applyFont="1" applyBorder="1"/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vertical="center"/>
    </xf>
    <xf numFmtId="49" fontId="6" fillId="0" borderId="0" xfId="0" quotePrefix="1" applyNumberFormat="1" applyFont="1" applyBorder="1" applyAlignment="1">
      <alignment horizontal="center" vertical="center"/>
    </xf>
    <xf numFmtId="49" fontId="6" fillId="0" borderId="16" xfId="0" quotePrefix="1" applyNumberFormat="1" applyFont="1" applyBorder="1" applyAlignment="1">
      <alignment horizontal="center" vertical="center"/>
    </xf>
    <xf numFmtId="49" fontId="6" fillId="0" borderId="14" xfId="0" quotePrefix="1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quotePrefix="1" applyFont="1" applyBorder="1" applyAlignment="1">
      <alignment horizontal="right" vertical="center"/>
    </xf>
    <xf numFmtId="0" fontId="6" fillId="0" borderId="0" xfId="0" applyFont="1" applyBorder="1" applyAlignment="1"/>
    <xf numFmtId="0" fontId="6" fillId="0" borderId="0" xfId="0" applyFont="1" applyBorder="1"/>
    <xf numFmtId="49" fontId="6" fillId="0" borderId="12" xfId="0" applyNumberFormat="1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6" fillId="0" borderId="16" xfId="0" quotePrefix="1" applyFont="1" applyBorder="1" applyAlignment="1">
      <alignment horizontal="right" vertical="center"/>
    </xf>
    <xf numFmtId="0" fontId="16" fillId="0" borderId="0" xfId="0" applyFont="1"/>
    <xf numFmtId="0" fontId="18" fillId="0" borderId="0" xfId="0" applyFont="1"/>
    <xf numFmtId="0" fontId="17" fillId="0" borderId="0" xfId="2" quotePrefix="1" applyFont="1" applyAlignment="1"/>
    <xf numFmtId="0" fontId="0" fillId="0" borderId="0" xfId="0" applyAlignment="1"/>
    <xf numFmtId="0" fontId="6" fillId="0" borderId="0" xfId="0" applyFont="1" applyBorder="1" applyAlignment="1"/>
    <xf numFmtId="0" fontId="9" fillId="0" borderId="0" xfId="0" applyFont="1" applyAlignment="1">
      <alignment horizontal="left" vertical="center"/>
    </xf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20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8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distributed" vertical="center"/>
    </xf>
    <xf numFmtId="0" fontId="6" fillId="0" borderId="17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distributed" vertical="center"/>
    </xf>
    <xf numFmtId="0" fontId="9" fillId="0" borderId="0" xfId="0" applyFont="1" applyAlignment="1">
      <alignment horizontal="left" vertical="top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80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80" fontId="6" fillId="0" borderId="18" xfId="0" applyNumberFormat="1" applyFont="1" applyBorder="1" applyAlignment="1">
      <alignment horizontal="right" vertical="center"/>
    </xf>
    <xf numFmtId="180" fontId="6" fillId="0" borderId="16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180" fontId="6" fillId="0" borderId="13" xfId="0" applyNumberFormat="1" applyFont="1" applyBorder="1" applyAlignment="1">
      <alignment horizontal="right" vertical="center"/>
    </xf>
    <xf numFmtId="180" fontId="6" fillId="0" borderId="14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4" xfId="0" applyFont="1" applyBorder="1"/>
    <xf numFmtId="0" fontId="6" fillId="0" borderId="0" xfId="0" applyFont="1" applyBorder="1"/>
    <xf numFmtId="179" fontId="6" fillId="0" borderId="16" xfId="1" applyNumberFormat="1" applyFont="1" applyBorder="1" applyAlignment="1">
      <alignment horizontal="right" vertical="center"/>
    </xf>
    <xf numFmtId="179" fontId="6" fillId="0" borderId="16" xfId="0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79" fontId="6" fillId="0" borderId="0" xfId="1" applyNumberFormat="1" applyFont="1" applyBorder="1" applyAlignment="1" applyProtection="1">
      <alignment horizontal="right" vertical="center"/>
      <protection locked="0"/>
    </xf>
    <xf numFmtId="179" fontId="6" fillId="0" borderId="0" xfId="0" applyNumberFormat="1" applyFont="1" applyAlignment="1"/>
    <xf numFmtId="0" fontId="6" fillId="0" borderId="18" xfId="0" applyFont="1" applyBorder="1" applyAlignment="1">
      <alignment horizontal="center" vertical="center"/>
    </xf>
    <xf numFmtId="179" fontId="6" fillId="0" borderId="16" xfId="1" applyNumberFormat="1" applyFont="1" applyBorder="1" applyAlignment="1" applyProtection="1">
      <alignment horizontal="right" vertical="center"/>
      <protection locked="0"/>
    </xf>
    <xf numFmtId="179" fontId="6" fillId="0" borderId="16" xfId="0" applyNumberFormat="1" applyFont="1" applyBorder="1" applyAlignment="1"/>
    <xf numFmtId="0" fontId="6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9" fontId="6" fillId="0" borderId="14" xfId="1" applyNumberFormat="1" applyFont="1" applyBorder="1" applyAlignment="1">
      <alignment horizontal="right" vertical="center"/>
    </xf>
    <xf numFmtId="179" fontId="6" fillId="0" borderId="14" xfId="0" applyNumberFormat="1" applyFont="1" applyBorder="1" applyAlignment="1"/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0" xfId="0" applyFont="1" applyFill="1" applyBorder="1" applyAlignment="1"/>
    <xf numFmtId="0" fontId="6" fillId="0" borderId="3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28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distributed" textRotation="255"/>
    </xf>
    <xf numFmtId="0" fontId="6" fillId="0" borderId="15" xfId="0" applyFont="1" applyBorder="1" applyAlignment="1">
      <alignment horizontal="center" vertical="distributed" textRotation="255"/>
    </xf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0" xfId="0" applyFont="1" applyBorder="1" applyAlignment="1">
      <alignment horizontal="center" vertical="distributed" textRotation="255"/>
    </xf>
    <xf numFmtId="0" fontId="6" fillId="0" borderId="12" xfId="0" applyFont="1" applyBorder="1" applyAlignment="1">
      <alignment horizontal="center" vertical="distributed" textRotation="255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8" fontId="6" fillId="0" borderId="0" xfId="1" applyFont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49" fontId="6" fillId="0" borderId="12" xfId="0" applyNumberFormat="1" applyFont="1" applyBorder="1" applyAlignment="1">
      <alignment vertical="center"/>
    </xf>
    <xf numFmtId="0" fontId="6" fillId="0" borderId="12" xfId="0" applyFont="1" applyBorder="1" applyAlignment="1"/>
    <xf numFmtId="0" fontId="6" fillId="0" borderId="17" xfId="0" applyFont="1" applyBorder="1" applyAlignment="1"/>
    <xf numFmtId="0" fontId="6" fillId="0" borderId="0" xfId="0" applyFont="1" applyAlignment="1"/>
    <xf numFmtId="0" fontId="6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9" fontId="6" fillId="0" borderId="15" xfId="0" applyNumberFormat="1" applyFont="1" applyBorder="1" applyAlignment="1">
      <alignment horizontal="right" vertical="center"/>
    </xf>
    <xf numFmtId="179" fontId="6" fillId="0" borderId="18" xfId="0" applyNumberFormat="1" applyFont="1" applyBorder="1" applyAlignment="1">
      <alignment horizontal="right" vertical="center"/>
    </xf>
    <xf numFmtId="49" fontId="6" fillId="0" borderId="14" xfId="0" applyNumberFormat="1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49" fontId="6" fillId="0" borderId="16" xfId="0" applyNumberFormat="1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79" fontId="6" fillId="0" borderId="14" xfId="0" applyNumberFormat="1" applyFont="1" applyBorder="1" applyAlignment="1">
      <alignment horizontal="right" vertical="center"/>
    </xf>
    <xf numFmtId="179" fontId="14" fillId="0" borderId="0" xfId="1" applyNumberFormat="1" applyFont="1" applyBorder="1" applyAlignment="1">
      <alignment horizontal="right" vertical="center"/>
    </xf>
    <xf numFmtId="179" fontId="14" fillId="0" borderId="16" xfId="1" applyNumberFormat="1" applyFont="1" applyBorder="1" applyAlignment="1">
      <alignment horizontal="right" vertical="center"/>
    </xf>
    <xf numFmtId="179" fontId="14" fillId="0" borderId="16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1"/>
  <sheetViews>
    <sheetView showGridLines="0" tabSelected="1" workbookViewId="0">
      <selection activeCell="B9" sqref="B9"/>
    </sheetView>
  </sheetViews>
  <sheetFormatPr defaultRowHeight="13.5"/>
  <sheetData>
    <row r="3" spans="2:10" ht="24">
      <c r="B3" s="216" t="s">
        <v>365</v>
      </c>
    </row>
    <row r="5" spans="2:10" ht="24">
      <c r="B5" s="215"/>
      <c r="C5" s="217" t="s">
        <v>366</v>
      </c>
      <c r="D5" s="218"/>
      <c r="E5" s="218"/>
      <c r="F5" s="218"/>
      <c r="G5" s="218"/>
      <c r="H5" s="218"/>
      <c r="I5" s="218"/>
      <c r="J5" s="218"/>
    </row>
    <row r="6" spans="2:10" ht="24">
      <c r="B6" s="215"/>
      <c r="C6" s="217" t="s">
        <v>367</v>
      </c>
      <c r="D6" s="218"/>
      <c r="E6" s="218"/>
      <c r="F6" s="218"/>
      <c r="G6" s="218"/>
      <c r="H6" s="218"/>
      <c r="I6" s="218"/>
      <c r="J6" s="218"/>
    </row>
    <row r="7" spans="2:10" ht="24">
      <c r="B7" s="215"/>
      <c r="C7" s="217" t="s">
        <v>368</v>
      </c>
      <c r="D7" s="218"/>
      <c r="E7" s="218"/>
      <c r="F7" s="218"/>
      <c r="G7" s="218"/>
      <c r="H7" s="218"/>
      <c r="I7" s="218"/>
      <c r="J7" s="218"/>
    </row>
    <row r="8" spans="2:10" ht="24">
      <c r="B8" s="215"/>
      <c r="C8" s="217" t="s">
        <v>369</v>
      </c>
      <c r="D8" s="218"/>
      <c r="E8" s="218"/>
      <c r="F8" s="218"/>
      <c r="G8" s="218"/>
      <c r="H8" s="218"/>
      <c r="I8" s="218"/>
      <c r="J8" s="218"/>
    </row>
    <row r="9" spans="2:10" ht="24">
      <c r="B9" s="215"/>
      <c r="C9" s="217" t="s">
        <v>370</v>
      </c>
      <c r="D9" s="218"/>
      <c r="E9" s="218"/>
      <c r="F9" s="218"/>
      <c r="G9" s="218"/>
      <c r="H9" s="218"/>
      <c r="I9" s="218"/>
      <c r="J9" s="218"/>
    </row>
    <row r="10" spans="2:10" ht="24">
      <c r="B10" s="215"/>
      <c r="C10" s="217" t="s">
        <v>371</v>
      </c>
      <c r="D10" s="218"/>
      <c r="E10" s="218"/>
      <c r="F10" s="218"/>
      <c r="G10" s="218"/>
      <c r="H10" s="218"/>
      <c r="I10" s="218"/>
      <c r="J10" s="218"/>
    </row>
    <row r="11" spans="2:10" ht="24">
      <c r="B11" s="215"/>
      <c r="C11" s="217" t="s">
        <v>372</v>
      </c>
      <c r="D11" s="218"/>
      <c r="E11" s="218"/>
      <c r="F11" s="218"/>
      <c r="G11" s="218"/>
      <c r="H11" s="218"/>
      <c r="I11" s="218"/>
      <c r="J11" s="218"/>
    </row>
    <row r="12" spans="2:10" ht="24">
      <c r="B12" s="215"/>
      <c r="C12" s="217" t="s">
        <v>373</v>
      </c>
      <c r="D12" s="218"/>
      <c r="E12" s="218"/>
      <c r="F12" s="218"/>
      <c r="G12" s="218"/>
      <c r="H12" s="218"/>
      <c r="I12" s="218"/>
      <c r="J12" s="218"/>
    </row>
    <row r="13" spans="2:10" ht="24">
      <c r="B13" s="215"/>
      <c r="C13" s="217" t="s">
        <v>374</v>
      </c>
      <c r="D13" s="218"/>
      <c r="E13" s="218"/>
      <c r="F13" s="218"/>
      <c r="G13" s="218"/>
      <c r="H13" s="218"/>
      <c r="I13" s="218"/>
      <c r="J13" s="218"/>
    </row>
    <row r="14" spans="2:10" ht="24">
      <c r="B14" s="215"/>
      <c r="C14" s="217" t="s">
        <v>375</v>
      </c>
      <c r="D14" s="218"/>
      <c r="E14" s="218"/>
      <c r="F14" s="218"/>
      <c r="G14" s="218"/>
      <c r="H14" s="218"/>
      <c r="I14" s="218"/>
      <c r="J14" s="218"/>
    </row>
    <row r="15" spans="2:10" ht="24">
      <c r="B15" s="215"/>
      <c r="C15" s="217" t="s">
        <v>376</v>
      </c>
      <c r="D15" s="218"/>
      <c r="E15" s="218"/>
      <c r="F15" s="218"/>
      <c r="G15" s="218"/>
      <c r="H15" s="218"/>
      <c r="I15" s="218"/>
      <c r="J15" s="218"/>
    </row>
    <row r="16" spans="2:10" ht="24">
      <c r="B16" s="215"/>
      <c r="C16" s="217" t="s">
        <v>377</v>
      </c>
      <c r="D16" s="218"/>
      <c r="E16" s="218"/>
      <c r="F16" s="218"/>
      <c r="G16" s="218"/>
      <c r="H16" s="218"/>
      <c r="I16" s="218"/>
      <c r="J16" s="218"/>
    </row>
    <row r="17" spans="2:10" ht="24">
      <c r="B17" s="215"/>
      <c r="C17" s="217" t="s">
        <v>378</v>
      </c>
      <c r="D17" s="218"/>
      <c r="E17" s="218"/>
      <c r="F17" s="218"/>
      <c r="G17" s="218"/>
      <c r="H17" s="218"/>
      <c r="I17" s="218"/>
      <c r="J17" s="218"/>
    </row>
    <row r="18" spans="2:10" ht="24">
      <c r="B18" s="215"/>
      <c r="C18" s="217" t="s">
        <v>379</v>
      </c>
      <c r="D18" s="218"/>
      <c r="E18" s="218"/>
      <c r="F18" s="218"/>
      <c r="G18" s="218"/>
      <c r="H18" s="218"/>
      <c r="I18" s="218"/>
      <c r="J18" s="218"/>
    </row>
    <row r="19" spans="2:10" ht="24">
      <c r="B19" s="215"/>
      <c r="C19" s="217" t="s">
        <v>380</v>
      </c>
      <c r="D19" s="218"/>
      <c r="E19" s="218"/>
      <c r="F19" s="218"/>
      <c r="G19" s="218"/>
      <c r="H19" s="218"/>
      <c r="I19" s="218"/>
      <c r="J19" s="218"/>
    </row>
    <row r="20" spans="2:10" ht="24">
      <c r="B20" s="215"/>
      <c r="C20" s="217" t="s">
        <v>381</v>
      </c>
      <c r="D20" s="218"/>
      <c r="E20" s="218"/>
      <c r="F20" s="218"/>
      <c r="G20" s="218"/>
      <c r="H20" s="218"/>
      <c r="I20" s="218"/>
      <c r="J20" s="218"/>
    </row>
    <row r="21" spans="2:10" ht="24">
      <c r="B21" s="215"/>
      <c r="C21" s="217" t="s">
        <v>382</v>
      </c>
      <c r="D21" s="218"/>
      <c r="E21" s="218"/>
      <c r="F21" s="218"/>
      <c r="G21" s="218"/>
      <c r="H21" s="218"/>
      <c r="I21" s="218"/>
      <c r="J21" s="218"/>
    </row>
    <row r="22" spans="2:10" ht="24">
      <c r="B22" s="215"/>
      <c r="C22" s="217" t="s">
        <v>383</v>
      </c>
      <c r="D22" s="218"/>
      <c r="E22" s="218"/>
      <c r="F22" s="218"/>
      <c r="G22" s="218"/>
      <c r="H22" s="218"/>
      <c r="I22" s="218"/>
      <c r="J22" s="218"/>
    </row>
    <row r="23" spans="2:10" ht="24">
      <c r="B23" s="215"/>
      <c r="C23" s="217" t="s">
        <v>384</v>
      </c>
      <c r="D23" s="218"/>
      <c r="E23" s="218"/>
      <c r="F23" s="218"/>
      <c r="G23" s="218"/>
      <c r="H23" s="218"/>
      <c r="I23" s="218"/>
      <c r="J23" s="218"/>
    </row>
    <row r="24" spans="2:10" ht="24">
      <c r="B24" s="215"/>
      <c r="C24" s="217" t="s">
        <v>385</v>
      </c>
      <c r="D24" s="218"/>
      <c r="E24" s="218"/>
      <c r="F24" s="218"/>
      <c r="G24" s="218"/>
      <c r="H24" s="218"/>
      <c r="I24" s="218"/>
      <c r="J24" s="218"/>
    </row>
    <row r="25" spans="2:10" ht="24">
      <c r="B25" s="215"/>
      <c r="C25" s="217" t="s">
        <v>386</v>
      </c>
      <c r="D25" s="218"/>
      <c r="E25" s="218"/>
      <c r="F25" s="218"/>
      <c r="G25" s="218"/>
      <c r="H25" s="218"/>
      <c r="I25" s="218"/>
      <c r="J25" s="218"/>
    </row>
    <row r="26" spans="2:10" ht="24">
      <c r="B26" s="215"/>
      <c r="C26" s="217" t="s">
        <v>387</v>
      </c>
      <c r="D26" s="218"/>
      <c r="E26" s="218"/>
      <c r="F26" s="218"/>
      <c r="G26" s="218"/>
      <c r="H26" s="218"/>
      <c r="I26" s="218"/>
      <c r="J26" s="218"/>
    </row>
    <row r="27" spans="2:10" ht="24">
      <c r="B27" s="215"/>
      <c r="C27" s="217" t="s">
        <v>388</v>
      </c>
      <c r="D27" s="218"/>
      <c r="E27" s="218"/>
      <c r="F27" s="218"/>
      <c r="G27" s="218"/>
      <c r="H27" s="218"/>
      <c r="I27" s="218"/>
      <c r="J27" s="218"/>
    </row>
    <row r="28" spans="2:10" ht="24">
      <c r="B28" s="215"/>
      <c r="C28" s="217" t="s">
        <v>389</v>
      </c>
      <c r="D28" s="218"/>
      <c r="E28" s="218"/>
      <c r="F28" s="218"/>
      <c r="G28" s="218"/>
      <c r="H28" s="218"/>
      <c r="I28" s="218"/>
      <c r="J28" s="218"/>
    </row>
    <row r="29" spans="2:10" ht="24">
      <c r="B29" s="215"/>
      <c r="C29" s="217" t="s">
        <v>390</v>
      </c>
      <c r="D29" s="218"/>
      <c r="E29" s="218"/>
      <c r="F29" s="218"/>
      <c r="G29" s="218"/>
      <c r="H29" s="218"/>
      <c r="I29" s="218"/>
      <c r="J29" s="218"/>
    </row>
    <row r="30" spans="2:10" ht="24">
      <c r="B30" s="215"/>
      <c r="C30" s="217" t="s">
        <v>391</v>
      </c>
      <c r="D30" s="218"/>
      <c r="E30" s="218"/>
      <c r="F30" s="218"/>
      <c r="G30" s="218"/>
      <c r="H30" s="218"/>
      <c r="I30" s="218"/>
      <c r="J30" s="218"/>
    </row>
    <row r="31" spans="2:10" ht="24">
      <c r="B31" s="215"/>
      <c r="C31" s="217" t="s">
        <v>392</v>
      </c>
      <c r="D31" s="218"/>
      <c r="E31" s="218"/>
      <c r="F31" s="218"/>
      <c r="G31" s="218"/>
      <c r="H31" s="218"/>
      <c r="I31" s="218"/>
      <c r="J31" s="218"/>
    </row>
  </sheetData>
  <mergeCells count="27"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31:J31"/>
    <mergeCell ref="C23:J23"/>
    <mergeCell ref="C24:J24"/>
    <mergeCell ref="C25:J25"/>
    <mergeCell ref="C26:J26"/>
    <mergeCell ref="C27:J27"/>
    <mergeCell ref="C28:J28"/>
  </mergeCells>
  <phoneticPr fontId="2"/>
  <hyperlinks>
    <hyperlink ref="C5" location="'1 国民健康保険税額（現年課税額）'!A1" display="'1 国民健康保険税額（現年課税額）'!A1"/>
    <hyperlink ref="C6" location="'2 国民健康保険給付状況'!A1" display="'2 国民健康保険給付状況'!A1"/>
    <hyperlink ref="C7" location="'3 こども医療費支給状況'!A1" display="'3 こども医療費支給状況'!A1"/>
    <hyperlink ref="C8" location="'4 心身障害者医療費支給状況'!A1" display="'4 心身障害者医療費支給状況'!A1"/>
    <hyperlink ref="C9" location="'5 ひとり親家庭等医療費支給額'!A1" display="'5 ひとり親家庭等医療費支給額'!A1"/>
    <hyperlink ref="C10" location="'6 後期高齢者医療費の状況'!A1" display="'6 後期高齢者医療費の状況'!A1"/>
    <hyperlink ref="C11" location="'7 後期高齢者医療費の内訳'!A1" display="'7 後期高齢者医療費の内訳'!A1"/>
    <hyperlink ref="C12" location="'8 医療従事者数'!A1" display="'8 医療従事者数'!A1"/>
    <hyperlink ref="C14" location="'10 市内の診療科目数'!A1" display="'10 市内の診療科目数'!A1"/>
    <hyperlink ref="C15" location="'11 死因別死亡者数'!A1" display="'11 死因別死亡者数'!A1"/>
    <hyperlink ref="C16" location="'12 乳幼児健康診査実施状況'!A1" display="'12 乳幼児健康診査実施状況'!A1"/>
    <hyperlink ref="C17" location="'13 成人検診実施状況'!A1" display="'13 成人検診実施状況'!A1"/>
    <hyperlink ref="C18" location="'14 成人検診状況（がん検診）'!A1" display="'14 成人検診状況（がん検診）'!A1"/>
    <hyperlink ref="C19" location="'15 献血状況'!A1" display="'15 献血状況'!A1"/>
    <hyperlink ref="C20" location="'16 予防接種状況'!A1" display="'16 予防接種状況'!A1"/>
    <hyperlink ref="C21" location="'17 急患センター診療状況'!A1" display="'17 急患センター診療状況'!A1"/>
    <hyperlink ref="C22" location="'18 狂犬病予防業務状況'!A1" display="'18 狂犬病予防業務状況'!A1"/>
    <hyperlink ref="C23" location="'19 環境衛生営業施設'!A1" display="'19 環境衛生営業施設'!A1"/>
    <hyperlink ref="C24" location="'20 食品衛生法による主な許可営業施設'!A1" display="'20 食品衛生法による主な許可営業施設'!A1"/>
    <hyperlink ref="C25" location="'21 ごみ処理状況'!A1" display="'21 ごみ処理状況'!A1"/>
    <hyperlink ref="C26" location="'22 資源の集団回収状況'!A1" display="'22 資源の集団回収状況'!A1"/>
    <hyperlink ref="C27" location="'23 びん缶等処理状況'!A1" display="'23 びん缶等処理状況'!A1"/>
    <hyperlink ref="C28" location="'24 粗大ごみ処理状況'!A1" display="'24 粗大ごみ処理状況'!A1"/>
    <hyperlink ref="C29" location="'25 ごみの埋立処分量状況'!A1" display="'25 ごみの埋立処分量状況'!A1"/>
    <hyperlink ref="C30" location="'26 し尿処理状況'!A1" display="'26 し尿処理状況'!A1"/>
    <hyperlink ref="C31" location="'27 ごみ・し尿処理の経費'!A1" display="'27 ごみ・し尿処理の経費'!A1"/>
    <hyperlink ref="C13" location="'9 医療施設状況'!A1" display="'9 医療施設状況'!A1"/>
  </hyperlink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workbookViewId="0">
      <selection activeCell="D13" sqref="D13"/>
    </sheetView>
  </sheetViews>
  <sheetFormatPr defaultRowHeight="13.5"/>
  <cols>
    <col min="1" max="1" width="9" style="3"/>
    <col min="2" max="2" width="0.875" style="3" customWidth="1"/>
    <col min="3" max="16384" width="9" style="3"/>
  </cols>
  <sheetData>
    <row r="1" spans="1:10">
      <c r="A1" s="220" t="s">
        <v>214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0">
      <c r="A2" s="220"/>
      <c r="B2" s="220"/>
      <c r="C2" s="220"/>
      <c r="D2" s="220"/>
      <c r="E2" s="220"/>
      <c r="F2" s="220"/>
      <c r="G2" s="220"/>
      <c r="H2" s="220"/>
      <c r="I2" s="220"/>
      <c r="J2" s="220"/>
    </row>
    <row r="3" spans="1:10" ht="14.25" thickBot="1">
      <c r="I3" s="221" t="s">
        <v>215</v>
      </c>
      <c r="J3" s="221"/>
    </row>
    <row r="4" spans="1:10" ht="18" customHeight="1">
      <c r="A4" s="222" t="s">
        <v>202</v>
      </c>
      <c r="B4" s="63"/>
      <c r="C4" s="278" t="s">
        <v>216</v>
      </c>
      <c r="D4" s="279"/>
      <c r="E4" s="278" t="s">
        <v>217</v>
      </c>
      <c r="F4" s="280"/>
      <c r="G4" s="278" t="s">
        <v>218</v>
      </c>
      <c r="H4" s="279"/>
      <c r="I4" s="281" t="s">
        <v>219</v>
      </c>
      <c r="J4" s="228" t="s">
        <v>220</v>
      </c>
    </row>
    <row r="5" spans="1:10" ht="18" customHeight="1">
      <c r="A5" s="224"/>
      <c r="B5" s="64"/>
      <c r="C5" s="65" t="s">
        <v>221</v>
      </c>
      <c r="D5" s="7" t="s">
        <v>222</v>
      </c>
      <c r="E5" s="65" t="s">
        <v>221</v>
      </c>
      <c r="F5" s="7" t="s">
        <v>222</v>
      </c>
      <c r="G5" s="65" t="s">
        <v>221</v>
      </c>
      <c r="H5" s="7" t="s">
        <v>222</v>
      </c>
      <c r="I5" s="282"/>
      <c r="J5" s="283"/>
    </row>
    <row r="6" spans="1:10" ht="18" customHeight="1">
      <c r="A6" s="11" t="s">
        <v>223</v>
      </c>
      <c r="B6" s="12"/>
      <c r="C6" s="66">
        <v>159</v>
      </c>
      <c r="D6" s="66">
        <v>2238</v>
      </c>
      <c r="E6" s="66">
        <v>12</v>
      </c>
      <c r="F6" s="66">
        <v>2154</v>
      </c>
      <c r="G6" s="66">
        <v>77</v>
      </c>
      <c r="H6" s="66">
        <v>84</v>
      </c>
      <c r="I6" s="66">
        <v>67</v>
      </c>
      <c r="J6" s="66">
        <v>3</v>
      </c>
    </row>
    <row r="7" spans="1:10" ht="18" customHeight="1">
      <c r="A7" s="11" t="s">
        <v>224</v>
      </c>
      <c r="B7" s="12"/>
      <c r="C7" s="67">
        <v>160</v>
      </c>
      <c r="D7" s="66">
        <v>2238</v>
      </c>
      <c r="E7" s="66">
        <v>12</v>
      </c>
      <c r="F7" s="66">
        <v>2154</v>
      </c>
      <c r="G7" s="66">
        <v>77</v>
      </c>
      <c r="H7" s="66">
        <v>84</v>
      </c>
      <c r="I7" s="66">
        <v>68</v>
      </c>
      <c r="J7" s="66">
        <v>3</v>
      </c>
    </row>
    <row r="8" spans="1:10" ht="18" customHeight="1" thickBot="1">
      <c r="A8" s="20" t="s">
        <v>225</v>
      </c>
      <c r="B8" s="21"/>
      <c r="C8" s="68">
        <v>160</v>
      </c>
      <c r="D8" s="69">
        <v>2064</v>
      </c>
      <c r="E8" s="69">
        <v>11</v>
      </c>
      <c r="F8" s="69">
        <v>1980</v>
      </c>
      <c r="G8" s="69">
        <v>77</v>
      </c>
      <c r="H8" s="69">
        <v>84</v>
      </c>
      <c r="I8" s="69">
        <v>68</v>
      </c>
      <c r="J8" s="69">
        <v>4</v>
      </c>
    </row>
    <row r="9" spans="1:10">
      <c r="A9" s="277" t="s">
        <v>313</v>
      </c>
      <c r="B9" s="277"/>
      <c r="C9" s="277"/>
    </row>
    <row r="10" spans="1:10">
      <c r="A10" s="3" t="s">
        <v>226</v>
      </c>
    </row>
    <row r="11" spans="1:10">
      <c r="A11" s="3" t="s">
        <v>227</v>
      </c>
    </row>
    <row r="14" spans="1:10">
      <c r="A14" s="70"/>
    </row>
  </sheetData>
  <mergeCells count="9">
    <mergeCell ref="A9:C9"/>
    <mergeCell ref="A1:J2"/>
    <mergeCell ref="I3:J3"/>
    <mergeCell ref="A4:A5"/>
    <mergeCell ref="C4:D4"/>
    <mergeCell ref="E4:F4"/>
    <mergeCell ref="G4:H4"/>
    <mergeCell ref="I4:I5"/>
    <mergeCell ref="J4:J5"/>
  </mergeCells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  <ignoredErrors>
    <ignoredError sqref="A7:A8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showGridLines="0" zoomScaleNormal="100" workbookViewId="0">
      <selection activeCell="C21" sqref="C21"/>
    </sheetView>
  </sheetViews>
  <sheetFormatPr defaultRowHeight="13.5"/>
  <cols>
    <col min="1" max="1" width="8.125" style="3" customWidth="1"/>
    <col min="2" max="2" width="0.25" style="3" customWidth="1"/>
    <col min="3" max="3" width="4.75" style="3" customWidth="1"/>
    <col min="4" max="4" width="3.625" style="3" customWidth="1"/>
    <col min="5" max="5" width="1.125" style="3" customWidth="1"/>
    <col min="6" max="6" width="2.875" style="3" customWidth="1"/>
    <col min="7" max="19" width="3.625" style="3" customWidth="1"/>
    <col min="20" max="20" width="4.25" style="3" customWidth="1"/>
    <col min="21" max="25" width="3.625" style="3" customWidth="1"/>
    <col min="26" max="16384" width="9" style="3"/>
  </cols>
  <sheetData>
    <row r="1" spans="1:25">
      <c r="A1" s="220" t="s">
        <v>228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</row>
    <row r="2" spans="1:25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</row>
    <row r="3" spans="1:25" ht="14.25" thickBot="1">
      <c r="T3" s="221" t="s">
        <v>229</v>
      </c>
      <c r="U3" s="221"/>
      <c r="V3" s="221"/>
      <c r="W3" s="221"/>
      <c r="X3" s="221"/>
      <c r="Y3" s="221"/>
    </row>
    <row r="4" spans="1:25" ht="20.100000000000001" customHeight="1">
      <c r="A4" s="71"/>
      <c r="B4" s="72"/>
      <c r="C4" s="226" t="s">
        <v>230</v>
      </c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</row>
    <row r="5" spans="1:25" ht="6" customHeight="1">
      <c r="A5" s="73"/>
      <c r="B5" s="74"/>
      <c r="C5" s="58"/>
      <c r="D5" s="75"/>
      <c r="E5" s="288"/>
      <c r="F5" s="289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58"/>
      <c r="Y5" s="77"/>
    </row>
    <row r="6" spans="1:25" ht="18" customHeight="1">
      <c r="A6" s="58"/>
      <c r="B6" s="74"/>
      <c r="C6" s="290" t="s">
        <v>231</v>
      </c>
      <c r="D6" s="285" t="s">
        <v>232</v>
      </c>
      <c r="E6" s="285" t="s">
        <v>233</v>
      </c>
      <c r="F6" s="291"/>
      <c r="G6" s="284" t="s">
        <v>234</v>
      </c>
      <c r="H6" s="284" t="s">
        <v>235</v>
      </c>
      <c r="I6" s="284" t="s">
        <v>236</v>
      </c>
      <c r="J6" s="284" t="s">
        <v>237</v>
      </c>
      <c r="K6" s="284" t="s">
        <v>238</v>
      </c>
      <c r="L6" s="284" t="s">
        <v>239</v>
      </c>
      <c r="M6" s="284" t="s">
        <v>240</v>
      </c>
      <c r="N6" s="284" t="s">
        <v>241</v>
      </c>
      <c r="O6" s="284" t="s">
        <v>242</v>
      </c>
      <c r="P6" s="284" t="s">
        <v>243</v>
      </c>
      <c r="Q6" s="284" t="s">
        <v>244</v>
      </c>
      <c r="R6" s="284" t="s">
        <v>245</v>
      </c>
      <c r="S6" s="284" t="s">
        <v>246</v>
      </c>
      <c r="T6" s="284" t="s">
        <v>247</v>
      </c>
      <c r="U6" s="284" t="s">
        <v>248</v>
      </c>
      <c r="V6" s="284" t="s">
        <v>249</v>
      </c>
      <c r="W6" s="284" t="s">
        <v>250</v>
      </c>
      <c r="X6" s="284" t="s">
        <v>251</v>
      </c>
      <c r="Y6" s="285" t="s">
        <v>64</v>
      </c>
    </row>
    <row r="7" spans="1:25" ht="18" customHeight="1">
      <c r="A7" s="73"/>
      <c r="B7" s="74"/>
      <c r="C7" s="290"/>
      <c r="D7" s="285"/>
      <c r="E7" s="285"/>
      <c r="F7" s="291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5"/>
    </row>
    <row r="8" spans="1:25" ht="18" customHeight="1">
      <c r="A8" s="73" t="s">
        <v>202</v>
      </c>
      <c r="B8" s="74"/>
      <c r="C8" s="290"/>
      <c r="D8" s="285"/>
      <c r="E8" s="285"/>
      <c r="F8" s="291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5"/>
    </row>
    <row r="9" spans="1:25" ht="18" customHeight="1">
      <c r="A9" s="73"/>
      <c r="B9" s="74"/>
      <c r="C9" s="290"/>
      <c r="D9" s="285"/>
      <c r="E9" s="285"/>
      <c r="F9" s="291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5"/>
    </row>
    <row r="10" spans="1:25" ht="18" customHeight="1">
      <c r="A10" s="73"/>
      <c r="B10" s="74"/>
      <c r="C10" s="290"/>
      <c r="D10" s="285"/>
      <c r="E10" s="285"/>
      <c r="F10" s="291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5"/>
    </row>
    <row r="11" spans="1:25" ht="4.5" customHeight="1">
      <c r="A11" s="65"/>
      <c r="B11" s="78"/>
      <c r="C11" s="79"/>
      <c r="D11" s="80"/>
      <c r="E11" s="286"/>
      <c r="F11" s="287"/>
      <c r="G11" s="81"/>
      <c r="H11" s="81"/>
      <c r="I11" s="82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2"/>
      <c r="Y11" s="83"/>
    </row>
    <row r="12" spans="1:25" ht="20.100000000000001" customHeight="1">
      <c r="A12" s="207" t="s">
        <v>362</v>
      </c>
      <c r="B12" s="84"/>
      <c r="C12" s="202">
        <v>97</v>
      </c>
      <c r="D12" s="31">
        <v>11</v>
      </c>
      <c r="E12" s="245">
        <v>5</v>
      </c>
      <c r="F12" s="245"/>
      <c r="G12" s="86">
        <v>4</v>
      </c>
      <c r="H12" s="86">
        <v>1</v>
      </c>
      <c r="I12" s="11" t="s">
        <v>252</v>
      </c>
      <c r="J12" s="31">
        <v>4</v>
      </c>
      <c r="K12" s="86">
        <v>8</v>
      </c>
      <c r="L12" s="86">
        <v>2</v>
      </c>
      <c r="M12" s="86">
        <v>2</v>
      </c>
      <c r="N12" s="86">
        <v>6</v>
      </c>
      <c r="O12" s="86">
        <v>6</v>
      </c>
      <c r="P12" s="31">
        <v>5</v>
      </c>
      <c r="Q12" s="86">
        <v>2</v>
      </c>
      <c r="R12" s="86">
        <v>1</v>
      </c>
      <c r="S12" s="86">
        <v>5</v>
      </c>
      <c r="T12" s="31">
        <v>7</v>
      </c>
      <c r="U12" s="31">
        <v>4</v>
      </c>
      <c r="V12" s="31">
        <v>3</v>
      </c>
      <c r="W12" s="31">
        <v>2</v>
      </c>
      <c r="X12" s="11" t="s">
        <v>252</v>
      </c>
      <c r="Y12" s="31">
        <v>19</v>
      </c>
    </row>
    <row r="13" spans="1:25" ht="20.100000000000001" customHeight="1">
      <c r="A13" s="205" t="s">
        <v>360</v>
      </c>
      <c r="B13" s="204"/>
      <c r="C13" s="85">
        <v>96</v>
      </c>
      <c r="D13" s="202">
        <v>11</v>
      </c>
      <c r="E13" s="245">
        <v>5</v>
      </c>
      <c r="F13" s="245"/>
      <c r="G13" s="86">
        <v>4</v>
      </c>
      <c r="H13" s="86">
        <v>1</v>
      </c>
      <c r="I13" s="203" t="s">
        <v>252</v>
      </c>
      <c r="J13" s="202">
        <v>4</v>
      </c>
      <c r="K13" s="86">
        <v>8</v>
      </c>
      <c r="L13" s="86">
        <v>2</v>
      </c>
      <c r="M13" s="86">
        <v>2</v>
      </c>
      <c r="N13" s="86">
        <v>6</v>
      </c>
      <c r="O13" s="86">
        <v>6</v>
      </c>
      <c r="P13" s="202">
        <v>5</v>
      </c>
      <c r="Q13" s="86">
        <v>2</v>
      </c>
      <c r="R13" s="86">
        <v>1</v>
      </c>
      <c r="S13" s="86">
        <v>5</v>
      </c>
      <c r="T13" s="202">
        <v>7</v>
      </c>
      <c r="U13" s="202">
        <v>4</v>
      </c>
      <c r="V13" s="202">
        <v>3</v>
      </c>
      <c r="W13" s="202">
        <v>2</v>
      </c>
      <c r="X13" s="203" t="s">
        <v>252</v>
      </c>
      <c r="Y13" s="202">
        <v>18</v>
      </c>
    </row>
    <row r="14" spans="1:25" ht="20.100000000000001" customHeight="1" thickBot="1">
      <c r="A14" s="206" t="s">
        <v>361</v>
      </c>
      <c r="B14" s="21"/>
      <c r="C14" s="89">
        <v>98</v>
      </c>
      <c r="D14" s="46">
        <v>11</v>
      </c>
      <c r="E14" s="46"/>
      <c r="F14" s="46">
        <v>5</v>
      </c>
      <c r="G14" s="90">
        <v>4</v>
      </c>
      <c r="H14" s="90">
        <v>1</v>
      </c>
      <c r="I14" s="20" t="s">
        <v>252</v>
      </c>
      <c r="J14" s="46">
        <v>4</v>
      </c>
      <c r="K14" s="90">
        <v>8</v>
      </c>
      <c r="L14" s="90">
        <v>2</v>
      </c>
      <c r="M14" s="90">
        <v>2</v>
      </c>
      <c r="N14" s="90">
        <v>6</v>
      </c>
      <c r="O14" s="90">
        <v>6</v>
      </c>
      <c r="P14" s="46">
        <v>5</v>
      </c>
      <c r="Q14" s="90">
        <v>2</v>
      </c>
      <c r="R14" s="90">
        <v>2</v>
      </c>
      <c r="S14" s="90">
        <v>5</v>
      </c>
      <c r="T14" s="46">
        <v>7</v>
      </c>
      <c r="U14" s="46">
        <v>4</v>
      </c>
      <c r="V14" s="46">
        <v>3</v>
      </c>
      <c r="W14" s="46">
        <v>2</v>
      </c>
      <c r="X14" s="20" t="s">
        <v>252</v>
      </c>
      <c r="Y14" s="46">
        <v>19</v>
      </c>
    </row>
    <row r="15" spans="1:25">
      <c r="A15" s="277" t="s">
        <v>319</v>
      </c>
      <c r="B15" s="277"/>
      <c r="C15" s="277"/>
      <c r="D15" s="277"/>
      <c r="E15" s="277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</row>
    <row r="16" spans="1:25" ht="12.75" customHeight="1">
      <c r="A16" s="91" t="s">
        <v>314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</row>
    <row r="17" spans="1:25" ht="12.75" customHeight="1">
      <c r="A17" s="92" t="s">
        <v>315</v>
      </c>
      <c r="B17" s="92"/>
      <c r="C17" s="92"/>
      <c r="D17" s="92"/>
      <c r="E17" s="92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</row>
    <row r="18" spans="1:25">
      <c r="A18" s="92" t="s">
        <v>316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</row>
    <row r="19" spans="1:25">
      <c r="A19" s="92" t="s">
        <v>317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</row>
    <row r="20" spans="1:25">
      <c r="A20" s="277" t="s">
        <v>318</v>
      </c>
      <c r="B20" s="277"/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  <c r="Y20" s="277"/>
    </row>
    <row r="21" spans="1:25">
      <c r="C21" s="94"/>
      <c r="D21" s="94"/>
      <c r="E21" s="58"/>
      <c r="F21" s="58"/>
      <c r="G21" s="95"/>
      <c r="H21" s="95"/>
      <c r="I21" s="95"/>
      <c r="J21" s="58"/>
      <c r="K21" s="95"/>
      <c r="L21" s="95"/>
      <c r="M21" s="95"/>
      <c r="N21" s="95"/>
      <c r="O21" s="95"/>
      <c r="P21" s="58"/>
      <c r="Q21" s="95"/>
      <c r="R21" s="95"/>
      <c r="S21" s="95"/>
      <c r="T21" s="58"/>
      <c r="U21" s="58"/>
      <c r="V21" s="58"/>
      <c r="W21" s="58"/>
      <c r="X21" s="58"/>
      <c r="Y21" s="58"/>
    </row>
  </sheetData>
  <mergeCells count="31">
    <mergeCell ref="A1:Y2"/>
    <mergeCell ref="T3:Y3"/>
    <mergeCell ref="C4:Y4"/>
    <mergeCell ref="E5:F5"/>
    <mergeCell ref="C6:C10"/>
    <mergeCell ref="D6:D10"/>
    <mergeCell ref="E6:F10"/>
    <mergeCell ref="G6:G10"/>
    <mergeCell ref="H6:H10"/>
    <mergeCell ref="I6:I10"/>
    <mergeCell ref="K6:K10"/>
    <mergeCell ref="L6:L10"/>
    <mergeCell ref="M6:M10"/>
    <mergeCell ref="N6:N10"/>
    <mergeCell ref="O6:O10"/>
    <mergeCell ref="E13:F13"/>
    <mergeCell ref="A15:Y15"/>
    <mergeCell ref="A20:Y20"/>
    <mergeCell ref="V6:V10"/>
    <mergeCell ref="W6:W10"/>
    <mergeCell ref="X6:X10"/>
    <mergeCell ref="Y6:Y10"/>
    <mergeCell ref="E11:F11"/>
    <mergeCell ref="E12:F12"/>
    <mergeCell ref="P6:P10"/>
    <mergeCell ref="Q6:Q10"/>
    <mergeCell ref="R6:R10"/>
    <mergeCell ref="S6:S10"/>
    <mergeCell ref="T6:T10"/>
    <mergeCell ref="U6:U10"/>
    <mergeCell ref="J6:J10"/>
  </mergeCells>
  <phoneticPr fontId="2"/>
  <pageMargins left="0.53" right="0.2" top="1" bottom="1" header="0.51200000000000001" footer="0.51200000000000001"/>
  <pageSetup paperSize="9" orientation="portrait" r:id="rId1"/>
  <headerFooter alignWithMargins="0"/>
  <ignoredErrors>
    <ignoredError sqref="A13:A1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workbookViewId="0">
      <selection activeCell="J20" sqref="J20"/>
    </sheetView>
  </sheetViews>
  <sheetFormatPr defaultRowHeight="13.5"/>
  <cols>
    <col min="1" max="1" width="1.125" style="1" customWidth="1"/>
    <col min="2" max="3" width="9" style="1"/>
    <col min="4" max="4" width="10.5" style="1" customWidth="1"/>
    <col min="5" max="5" width="1.125" style="1" customWidth="1"/>
    <col min="6" max="6" width="6.125" style="1" customWidth="1"/>
    <col min="7" max="7" width="9.125" style="1" customWidth="1"/>
    <col min="8" max="8" width="3.125" style="1" customWidth="1"/>
    <col min="9" max="9" width="6.125" style="1" customWidth="1"/>
    <col min="10" max="10" width="9.125" style="1" customWidth="1"/>
    <col min="11" max="11" width="3.125" style="1" customWidth="1"/>
    <col min="12" max="12" width="6.125" style="1" customWidth="1"/>
    <col min="13" max="13" width="9.125" style="1" customWidth="1"/>
    <col min="14" max="14" width="3.125" style="1" customWidth="1"/>
    <col min="15" max="16384" width="9" style="1"/>
  </cols>
  <sheetData>
    <row r="1" spans="1:14" ht="13.5" customHeight="1">
      <c r="A1" s="220" t="s">
        <v>253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</row>
    <row r="2" spans="1:14" ht="13.5" customHeight="1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</row>
    <row r="3" spans="1:14" ht="14.2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98"/>
      <c r="M3" s="198"/>
      <c r="N3" s="198"/>
    </row>
    <row r="4" spans="1:14" ht="20.100000000000001" customHeight="1">
      <c r="A4" s="200"/>
      <c r="B4" s="222" t="s">
        <v>254</v>
      </c>
      <c r="C4" s="222"/>
      <c r="D4" s="222"/>
      <c r="E4" s="63"/>
      <c r="F4" s="226" t="s">
        <v>255</v>
      </c>
      <c r="G4" s="242"/>
      <c r="H4" s="242"/>
      <c r="I4" s="242"/>
      <c r="J4" s="242"/>
      <c r="K4" s="242"/>
      <c r="L4" s="242"/>
      <c r="M4" s="242"/>
      <c r="N4" s="242"/>
    </row>
    <row r="5" spans="1:14" ht="20.100000000000001" customHeight="1">
      <c r="A5" s="79"/>
      <c r="B5" s="224"/>
      <c r="C5" s="224"/>
      <c r="D5" s="224"/>
      <c r="E5" s="64"/>
      <c r="F5" s="261" t="s">
        <v>256</v>
      </c>
      <c r="G5" s="292"/>
      <c r="H5" s="292"/>
      <c r="I5" s="261" t="s">
        <v>257</v>
      </c>
      <c r="J5" s="292" t="s">
        <v>258</v>
      </c>
      <c r="K5" s="262"/>
      <c r="L5" s="261" t="s">
        <v>259</v>
      </c>
      <c r="M5" s="292"/>
      <c r="N5" s="292"/>
    </row>
    <row r="6" spans="1:14" ht="20.100000000000001" customHeight="1">
      <c r="A6" s="201"/>
      <c r="B6" s="96" t="s">
        <v>260</v>
      </c>
      <c r="C6" s="97"/>
      <c r="D6" s="29"/>
      <c r="E6" s="98"/>
      <c r="F6" s="197"/>
      <c r="G6" s="41">
        <v>374</v>
      </c>
      <c r="H6" s="41"/>
      <c r="I6" s="41"/>
      <c r="J6" s="41">
        <v>391</v>
      </c>
      <c r="K6" s="41"/>
      <c r="L6" s="41"/>
      <c r="M6" s="41">
        <v>415</v>
      </c>
      <c r="N6" s="197"/>
    </row>
    <row r="7" spans="1:14" ht="20.100000000000001" customHeight="1">
      <c r="A7" s="197"/>
      <c r="B7" s="41" t="s">
        <v>261</v>
      </c>
      <c r="C7" s="41"/>
      <c r="D7" s="41"/>
      <c r="E7" s="99"/>
      <c r="F7" s="197"/>
      <c r="G7" s="41">
        <v>117</v>
      </c>
      <c r="H7" s="41"/>
      <c r="I7" s="41"/>
      <c r="J7" s="41">
        <v>103</v>
      </c>
      <c r="K7" s="41"/>
      <c r="L7" s="41"/>
      <c r="M7" s="41">
        <v>116</v>
      </c>
      <c r="N7" s="197"/>
    </row>
    <row r="8" spans="1:14" ht="20.100000000000001" customHeight="1">
      <c r="A8" s="197"/>
      <c r="B8" s="41" t="s">
        <v>262</v>
      </c>
      <c r="C8" s="41"/>
      <c r="D8" s="41"/>
      <c r="E8" s="99"/>
      <c r="F8" s="197"/>
      <c r="G8" s="41">
        <v>216</v>
      </c>
      <c r="H8" s="41"/>
      <c r="I8" s="41"/>
      <c r="J8" s="41">
        <v>250</v>
      </c>
      <c r="K8" s="41"/>
      <c r="L8" s="41"/>
      <c r="M8" s="41">
        <v>254</v>
      </c>
      <c r="N8" s="197"/>
    </row>
    <row r="9" spans="1:14" ht="20.100000000000001" customHeight="1">
      <c r="A9" s="197"/>
      <c r="B9" s="41" t="s">
        <v>263</v>
      </c>
      <c r="C9" s="41"/>
      <c r="D9" s="41"/>
      <c r="E9" s="99"/>
      <c r="F9" s="197"/>
      <c r="G9" s="41">
        <v>148</v>
      </c>
      <c r="H9" s="41"/>
      <c r="I9" s="41"/>
      <c r="J9" s="100">
        <v>163</v>
      </c>
      <c r="K9" s="41"/>
      <c r="L9" s="41"/>
      <c r="M9" s="41">
        <v>169</v>
      </c>
      <c r="N9" s="197"/>
    </row>
    <row r="10" spans="1:14" ht="20.100000000000001" customHeight="1">
      <c r="A10" s="197"/>
      <c r="B10" s="41" t="s">
        <v>264</v>
      </c>
      <c r="C10" s="41"/>
      <c r="D10" s="41"/>
      <c r="E10" s="99"/>
      <c r="F10" s="197"/>
      <c r="G10" s="196">
        <f>-G1</f>
        <v>0</v>
      </c>
      <c r="H10" s="41"/>
      <c r="I10" s="41"/>
      <c r="J10" s="101">
        <v>0</v>
      </c>
      <c r="K10" s="41"/>
      <c r="L10" s="41"/>
      <c r="M10" s="196" t="s">
        <v>322</v>
      </c>
      <c r="N10" s="197"/>
    </row>
    <row r="11" spans="1:14" ht="20.100000000000001" customHeight="1">
      <c r="A11" s="197"/>
      <c r="B11" s="41" t="s">
        <v>265</v>
      </c>
      <c r="C11" s="41"/>
      <c r="D11" s="41"/>
      <c r="E11" s="99"/>
      <c r="F11" s="197"/>
      <c r="G11" s="41">
        <v>46</v>
      </c>
      <c r="H11" s="41"/>
      <c r="I11" s="41"/>
      <c r="J11" s="100">
        <v>57</v>
      </c>
      <c r="K11" s="41"/>
      <c r="L11" s="41"/>
      <c r="M11" s="41">
        <v>59</v>
      </c>
      <c r="N11" s="197"/>
    </row>
    <row r="12" spans="1:14" ht="20.100000000000001" customHeight="1">
      <c r="A12" s="197"/>
      <c r="B12" s="41" t="s">
        <v>266</v>
      </c>
      <c r="C12" s="41"/>
      <c r="D12" s="41"/>
      <c r="E12" s="99"/>
      <c r="F12" s="197"/>
      <c r="G12" s="41">
        <v>33</v>
      </c>
      <c r="H12" s="41"/>
      <c r="I12" s="41"/>
      <c r="J12" s="100">
        <v>23</v>
      </c>
      <c r="K12" s="41"/>
      <c r="L12" s="41"/>
      <c r="M12" s="41">
        <v>27</v>
      </c>
      <c r="N12" s="197"/>
    </row>
    <row r="13" spans="1:14" ht="20.100000000000001" customHeight="1">
      <c r="A13" s="197"/>
      <c r="B13" s="41" t="s">
        <v>267</v>
      </c>
      <c r="C13" s="41"/>
      <c r="D13" s="41"/>
      <c r="E13" s="99"/>
      <c r="F13" s="197"/>
      <c r="G13" s="41">
        <v>30</v>
      </c>
      <c r="H13" s="41"/>
      <c r="I13" s="41"/>
      <c r="J13" s="102">
        <v>32</v>
      </c>
      <c r="K13" s="41"/>
      <c r="L13" s="41"/>
      <c r="M13" s="41">
        <v>24</v>
      </c>
      <c r="N13" s="197"/>
    </row>
    <row r="14" spans="1:14" ht="20.100000000000001" customHeight="1">
      <c r="A14" s="197"/>
      <c r="B14" s="41" t="s">
        <v>268</v>
      </c>
      <c r="C14" s="41"/>
      <c r="D14" s="41"/>
      <c r="E14" s="99"/>
      <c r="F14" s="197"/>
      <c r="G14" s="41">
        <v>4</v>
      </c>
      <c r="H14" s="41"/>
      <c r="I14" s="41"/>
      <c r="J14" s="100">
        <v>9</v>
      </c>
      <c r="K14" s="41"/>
      <c r="L14" s="41"/>
      <c r="M14" s="41">
        <v>1</v>
      </c>
      <c r="N14" s="197"/>
    </row>
    <row r="15" spans="1:14" ht="19.5" customHeight="1">
      <c r="A15" s="197"/>
      <c r="B15" s="41" t="s">
        <v>269</v>
      </c>
      <c r="C15" s="41"/>
      <c r="D15" s="41"/>
      <c r="E15" s="103"/>
      <c r="F15" s="197"/>
      <c r="G15" s="196">
        <v>1</v>
      </c>
      <c r="H15" s="41"/>
      <c r="I15" s="41"/>
      <c r="J15" s="196">
        <v>5</v>
      </c>
      <c r="K15" s="41"/>
      <c r="L15" s="41"/>
      <c r="M15" s="196" t="s">
        <v>323</v>
      </c>
      <c r="N15" s="197"/>
    </row>
    <row r="16" spans="1:14" ht="20.100000000000001" customHeight="1" thickBot="1">
      <c r="A16" s="106"/>
      <c r="B16" s="104" t="s">
        <v>270</v>
      </c>
      <c r="C16" s="104"/>
      <c r="D16" s="104"/>
      <c r="E16" s="105"/>
      <c r="F16" s="106"/>
      <c r="G16" s="104">
        <v>16</v>
      </c>
      <c r="H16" s="104"/>
      <c r="I16" s="104"/>
      <c r="J16" s="104">
        <v>19</v>
      </c>
      <c r="K16" s="104"/>
      <c r="L16" s="104"/>
      <c r="M16" s="104">
        <v>13</v>
      </c>
      <c r="N16" s="106"/>
    </row>
    <row r="17" spans="1:15" s="2" customFormat="1">
      <c r="A17" s="195" t="s">
        <v>321</v>
      </c>
      <c r="B17" s="195"/>
      <c r="C17" s="195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s="2" customFormat="1">
      <c r="A18" s="3" t="s">
        <v>320</v>
      </c>
      <c r="B18" s="5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s="2" customFormat="1">
      <c r="A19" s="3" t="s">
        <v>352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</sheetData>
  <mergeCells count="6">
    <mergeCell ref="A1:N2"/>
    <mergeCell ref="B4:D5"/>
    <mergeCell ref="F4:N4"/>
    <mergeCell ref="F5:H5"/>
    <mergeCell ref="I5:K5"/>
    <mergeCell ref="L5:N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>
      <selection activeCell="F13" sqref="F13"/>
    </sheetView>
  </sheetViews>
  <sheetFormatPr defaultRowHeight="13.5"/>
  <cols>
    <col min="1" max="1" width="9" style="3"/>
    <col min="2" max="2" width="1" style="3" customWidth="1"/>
    <col min="3" max="4" width="8.375" style="3" customWidth="1"/>
    <col min="5" max="5" width="8.125" style="3" customWidth="1"/>
    <col min="6" max="7" width="8.375" style="3" customWidth="1"/>
    <col min="8" max="8" width="8.125" style="3" customWidth="1"/>
    <col min="9" max="10" width="8.375" style="3" customWidth="1"/>
    <col min="11" max="11" width="8.125" style="3" customWidth="1"/>
    <col min="12" max="16384" width="9" style="3"/>
  </cols>
  <sheetData>
    <row r="1" spans="1:12" ht="13.5" customHeight="1">
      <c r="A1" s="220" t="s">
        <v>109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2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</row>
    <row r="3" spans="1:12" ht="14.25" thickBot="1"/>
    <row r="4" spans="1:12" ht="18" customHeight="1">
      <c r="A4" s="222" t="s">
        <v>110</v>
      </c>
      <c r="B4" s="223"/>
      <c r="C4" s="242" t="s">
        <v>111</v>
      </c>
      <c r="D4" s="242"/>
      <c r="E4" s="242"/>
      <c r="F4" s="226" t="s">
        <v>112</v>
      </c>
      <c r="G4" s="242"/>
      <c r="H4" s="227"/>
      <c r="I4" s="242" t="s">
        <v>113</v>
      </c>
      <c r="J4" s="242"/>
      <c r="K4" s="242"/>
    </row>
    <row r="5" spans="1:12" ht="18" customHeight="1">
      <c r="A5" s="270"/>
      <c r="B5" s="271"/>
      <c r="C5" s="270" t="s">
        <v>114</v>
      </c>
      <c r="D5" s="272" t="s">
        <v>115</v>
      </c>
      <c r="E5" s="293" t="s">
        <v>116</v>
      </c>
      <c r="F5" s="295" t="s">
        <v>114</v>
      </c>
      <c r="G5" s="272" t="s">
        <v>115</v>
      </c>
      <c r="H5" s="296" t="s">
        <v>116</v>
      </c>
      <c r="I5" s="272" t="s">
        <v>114</v>
      </c>
      <c r="J5" s="272" t="s">
        <v>115</v>
      </c>
      <c r="K5" s="293" t="s">
        <v>116</v>
      </c>
    </row>
    <row r="6" spans="1:12" ht="18" customHeight="1">
      <c r="A6" s="224"/>
      <c r="B6" s="225"/>
      <c r="C6" s="224"/>
      <c r="D6" s="269"/>
      <c r="E6" s="294"/>
      <c r="F6" s="283"/>
      <c r="G6" s="269"/>
      <c r="H6" s="282"/>
      <c r="I6" s="269"/>
      <c r="J6" s="269"/>
      <c r="K6" s="294"/>
    </row>
    <row r="7" spans="1:12" ht="18" customHeight="1">
      <c r="A7" s="11" t="s">
        <v>117</v>
      </c>
      <c r="B7" s="84"/>
      <c r="C7" s="66">
        <v>1141</v>
      </c>
      <c r="D7" s="66">
        <v>1091</v>
      </c>
      <c r="E7" s="107">
        <v>95.6</v>
      </c>
      <c r="F7" s="66">
        <v>1186</v>
      </c>
      <c r="G7" s="66">
        <v>1149</v>
      </c>
      <c r="H7" s="107">
        <v>96.9</v>
      </c>
      <c r="I7" s="66">
        <v>1212</v>
      </c>
      <c r="J7" s="66">
        <v>1163</v>
      </c>
      <c r="K7" s="107">
        <v>96</v>
      </c>
      <c r="L7" s="58"/>
    </row>
    <row r="8" spans="1:12" ht="18" customHeight="1">
      <c r="A8" s="11" t="s">
        <v>100</v>
      </c>
      <c r="B8" s="12"/>
      <c r="C8" s="67">
        <v>1105</v>
      </c>
      <c r="D8" s="66">
        <v>1067</v>
      </c>
      <c r="E8" s="107">
        <v>96.6</v>
      </c>
      <c r="F8" s="66">
        <v>1138</v>
      </c>
      <c r="G8" s="66">
        <v>1083</v>
      </c>
      <c r="H8" s="107">
        <v>95.2</v>
      </c>
      <c r="I8" s="66">
        <v>1163</v>
      </c>
      <c r="J8" s="66">
        <v>1100</v>
      </c>
      <c r="K8" s="107">
        <v>94.6</v>
      </c>
    </row>
    <row r="9" spans="1:12" ht="18" customHeight="1" thickBot="1">
      <c r="A9" s="20" t="s">
        <v>102</v>
      </c>
      <c r="B9" s="21"/>
      <c r="C9" s="68">
        <v>1021</v>
      </c>
      <c r="D9" s="69">
        <v>995</v>
      </c>
      <c r="E9" s="108">
        <v>97.5</v>
      </c>
      <c r="F9" s="69">
        <v>1126</v>
      </c>
      <c r="G9" s="69">
        <v>1071</v>
      </c>
      <c r="H9" s="108">
        <v>95.1</v>
      </c>
      <c r="I9" s="69">
        <v>1198</v>
      </c>
      <c r="J9" s="69">
        <v>1133</v>
      </c>
      <c r="K9" s="108">
        <v>94.6</v>
      </c>
    </row>
    <row r="10" spans="1:12">
      <c r="A10" s="219" t="s">
        <v>324</v>
      </c>
      <c r="B10" s="219"/>
      <c r="C10" s="219"/>
    </row>
    <row r="26" ht="12.75" customHeight="1"/>
  </sheetData>
  <mergeCells count="15">
    <mergeCell ref="A10:C10"/>
    <mergeCell ref="A1:K2"/>
    <mergeCell ref="A4:B6"/>
    <mergeCell ref="C4:E4"/>
    <mergeCell ref="F4:H4"/>
    <mergeCell ref="I4:K4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8:A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workbookViewId="0">
      <selection activeCell="G13" sqref="G13"/>
    </sheetView>
  </sheetViews>
  <sheetFormatPr defaultRowHeight="18" customHeight="1"/>
  <cols>
    <col min="1" max="1" width="11" style="3" customWidth="1"/>
    <col min="2" max="2" width="0.875" style="3" customWidth="1"/>
    <col min="3" max="3" width="2.5" style="3" customWidth="1"/>
    <col min="4" max="4" width="15.75" style="3" customWidth="1"/>
    <col min="5" max="5" width="2.5" style="3" customWidth="1"/>
    <col min="6" max="6" width="16.875" style="3" customWidth="1"/>
    <col min="7" max="7" width="2.5" style="3" customWidth="1"/>
    <col min="8" max="8" width="15.75" style="3" customWidth="1"/>
    <col min="9" max="9" width="2.5" style="3" customWidth="1"/>
    <col min="10" max="10" width="15.75" style="3" customWidth="1"/>
    <col min="11" max="11" width="9.375" style="3" customWidth="1"/>
    <col min="12" max="12" width="1.5" style="3" customWidth="1"/>
    <col min="13" max="13" width="9" style="3"/>
    <col min="14" max="16" width="8.25" style="3" customWidth="1"/>
    <col min="17" max="16384" width="9" style="3"/>
  </cols>
  <sheetData>
    <row r="1" spans="1:13" ht="18" customHeight="1">
      <c r="A1" s="298" t="s">
        <v>325</v>
      </c>
      <c r="B1" s="299"/>
      <c r="C1" s="299"/>
      <c r="D1" s="299"/>
      <c r="E1" s="299"/>
      <c r="F1" s="299"/>
      <c r="G1" s="299"/>
      <c r="H1" s="299"/>
      <c r="I1" s="299"/>
      <c r="J1" s="299"/>
      <c r="K1" s="116"/>
      <c r="L1" s="109"/>
      <c r="M1" s="109"/>
    </row>
    <row r="2" spans="1:13" ht="18" customHeight="1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116"/>
      <c r="L2" s="109"/>
      <c r="M2" s="109"/>
    </row>
    <row r="3" spans="1:13" ht="18" customHeight="1" thickBot="1">
      <c r="A3" s="57"/>
      <c r="B3" s="57"/>
      <c r="C3" s="57"/>
      <c r="D3" s="57"/>
      <c r="E3" s="57"/>
    </row>
    <row r="4" spans="1:13" ht="18" customHeight="1">
      <c r="A4" s="222" t="s">
        <v>65</v>
      </c>
      <c r="B4" s="71"/>
      <c r="C4" s="228" t="s">
        <v>66</v>
      </c>
      <c r="D4" s="223"/>
      <c r="E4" s="300" t="s">
        <v>67</v>
      </c>
      <c r="F4" s="301"/>
      <c r="G4" s="304" t="s">
        <v>68</v>
      </c>
      <c r="H4" s="222"/>
      <c r="I4" s="228" t="s">
        <v>69</v>
      </c>
      <c r="J4" s="222"/>
      <c r="K4" s="110"/>
      <c r="L4" s="110"/>
    </row>
    <row r="5" spans="1:13" ht="18" customHeight="1">
      <c r="A5" s="224"/>
      <c r="B5" s="65"/>
      <c r="C5" s="283"/>
      <c r="D5" s="225"/>
      <c r="E5" s="302"/>
      <c r="F5" s="303"/>
      <c r="G5" s="224"/>
      <c r="H5" s="224"/>
      <c r="I5" s="283"/>
      <c r="J5" s="224"/>
      <c r="K5" s="297"/>
      <c r="L5" s="297"/>
    </row>
    <row r="6" spans="1:13" ht="18" customHeight="1">
      <c r="A6" s="11" t="s">
        <v>70</v>
      </c>
      <c r="B6" s="12"/>
      <c r="C6" s="111"/>
      <c r="D6" s="112">
        <v>336</v>
      </c>
      <c r="E6" s="112"/>
      <c r="F6" s="112">
        <v>133</v>
      </c>
      <c r="G6" s="112"/>
      <c r="H6" s="112">
        <v>1443</v>
      </c>
      <c r="I6" s="112"/>
      <c r="J6" s="112">
        <v>919</v>
      </c>
      <c r="K6" s="113"/>
      <c r="L6" s="113"/>
    </row>
    <row r="7" spans="1:13" ht="18" customHeight="1">
      <c r="A7" s="11" t="s">
        <v>71</v>
      </c>
      <c r="B7" s="12"/>
      <c r="C7" s="111"/>
      <c r="D7" s="112">
        <v>292</v>
      </c>
      <c r="E7" s="112"/>
      <c r="F7" s="112">
        <v>141</v>
      </c>
      <c r="G7" s="112"/>
      <c r="H7" s="112">
        <v>1513</v>
      </c>
      <c r="I7" s="112"/>
      <c r="J7" s="112">
        <v>922</v>
      </c>
      <c r="K7" s="113"/>
      <c r="L7" s="113"/>
    </row>
    <row r="8" spans="1:13" ht="18" customHeight="1" thickBot="1">
      <c r="A8" s="20" t="s">
        <v>72</v>
      </c>
      <c r="B8" s="21"/>
      <c r="C8" s="114"/>
      <c r="D8" s="115">
        <v>299</v>
      </c>
      <c r="E8" s="115"/>
      <c r="F8" s="115">
        <v>145</v>
      </c>
      <c r="G8" s="115"/>
      <c r="H8" s="115">
        <v>1452</v>
      </c>
      <c r="I8" s="115"/>
      <c r="J8" s="115">
        <v>987</v>
      </c>
      <c r="K8" s="113"/>
      <c r="L8" s="113"/>
    </row>
    <row r="9" spans="1:13" ht="15.75" customHeight="1">
      <c r="A9" s="219" t="s">
        <v>326</v>
      </c>
      <c r="B9" s="219"/>
      <c r="C9" s="219"/>
      <c r="D9" s="219"/>
      <c r="K9" s="58"/>
      <c r="L9" s="58"/>
      <c r="M9" s="58"/>
    </row>
    <row r="10" spans="1:13" ht="15.75" customHeight="1">
      <c r="A10" s="219" t="s">
        <v>358</v>
      </c>
      <c r="B10" s="219"/>
      <c r="C10" s="219"/>
      <c r="D10" s="219"/>
      <c r="E10" s="218"/>
      <c r="F10" s="218"/>
      <c r="G10" s="218"/>
      <c r="H10" s="218"/>
      <c r="I10" s="218"/>
      <c r="J10" s="218"/>
      <c r="K10" s="58"/>
      <c r="L10" s="58"/>
    </row>
    <row r="11" spans="1:13" ht="15.75" customHeight="1"/>
    <row r="12" spans="1:13" ht="15.75" customHeight="1"/>
    <row r="13" spans="1:13" ht="15.75" customHeight="1"/>
    <row r="14" spans="1:13" ht="15.75" customHeight="1"/>
    <row r="15" spans="1:13" ht="15.75" customHeight="1"/>
    <row r="16" spans="1:13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</sheetData>
  <mergeCells count="9">
    <mergeCell ref="A10:J10"/>
    <mergeCell ref="K5:L5"/>
    <mergeCell ref="A9:D9"/>
    <mergeCell ref="A1:J2"/>
    <mergeCell ref="A4:A5"/>
    <mergeCell ref="C4:D5"/>
    <mergeCell ref="E4:F5"/>
    <mergeCell ref="G4:H5"/>
    <mergeCell ref="I4:J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GridLines="0" workbookViewId="0">
      <selection activeCell="D23" sqref="D23"/>
    </sheetView>
  </sheetViews>
  <sheetFormatPr defaultRowHeight="13.5"/>
  <cols>
    <col min="1" max="1" width="7" style="3" customWidth="1"/>
    <col min="2" max="2" width="1.125" style="3" customWidth="1"/>
    <col min="3" max="4" width="9.625" style="3" customWidth="1"/>
    <col min="5" max="5" width="5.625" style="122" customWidth="1"/>
    <col min="6" max="7" width="9.625" style="3" customWidth="1"/>
    <col min="8" max="8" width="5.625" style="122" customWidth="1"/>
    <col min="9" max="10" width="9.625" style="3" customWidth="1"/>
    <col min="11" max="11" width="5.625" style="122" customWidth="1"/>
    <col min="12" max="12" width="7.125" style="3" customWidth="1"/>
    <col min="13" max="13" width="5.125" style="3" customWidth="1"/>
    <col min="14" max="14" width="3.125" style="3" customWidth="1"/>
    <col min="15" max="15" width="7.125" style="3" customWidth="1"/>
    <col min="16" max="16" width="5.125" style="3" customWidth="1"/>
    <col min="17" max="17" width="3.125" style="3" customWidth="1"/>
    <col min="18" max="16384" width="9" style="3"/>
  </cols>
  <sheetData>
    <row r="1" spans="1:17" ht="13.5" customHeight="1">
      <c r="A1" s="220" t="s">
        <v>327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109"/>
      <c r="M1" s="109"/>
      <c r="N1" s="109"/>
      <c r="O1" s="109"/>
      <c r="P1" s="109"/>
      <c r="Q1" s="109"/>
    </row>
    <row r="2" spans="1:17" ht="13.5" customHeight="1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109"/>
      <c r="M2" s="109"/>
      <c r="N2" s="109"/>
      <c r="O2" s="109"/>
      <c r="P2" s="109"/>
      <c r="Q2" s="109"/>
    </row>
    <row r="3" spans="1:17" ht="14.25" thickBot="1"/>
    <row r="4" spans="1:17" ht="18" customHeight="1">
      <c r="A4" s="222" t="s">
        <v>3</v>
      </c>
      <c r="B4" s="223"/>
      <c r="C4" s="242" t="s">
        <v>73</v>
      </c>
      <c r="D4" s="242"/>
      <c r="E4" s="242"/>
      <c r="F4" s="226" t="s">
        <v>74</v>
      </c>
      <c r="G4" s="242"/>
      <c r="H4" s="227"/>
      <c r="I4" s="242" t="s">
        <v>75</v>
      </c>
      <c r="J4" s="242"/>
      <c r="K4" s="242"/>
    </row>
    <row r="5" spans="1:17" ht="18" customHeight="1">
      <c r="A5" s="270"/>
      <c r="B5" s="271"/>
      <c r="C5" s="293" t="s">
        <v>76</v>
      </c>
      <c r="D5" s="313" t="s">
        <v>77</v>
      </c>
      <c r="E5" s="272" t="s">
        <v>78</v>
      </c>
      <c r="F5" s="296" t="s">
        <v>76</v>
      </c>
      <c r="G5" s="296" t="s">
        <v>77</v>
      </c>
      <c r="H5" s="272" t="s">
        <v>78</v>
      </c>
      <c r="I5" s="314" t="s">
        <v>76</v>
      </c>
      <c r="J5" s="296" t="s">
        <v>77</v>
      </c>
      <c r="K5" s="270" t="s">
        <v>78</v>
      </c>
    </row>
    <row r="6" spans="1:17" ht="18" customHeight="1">
      <c r="A6" s="224"/>
      <c r="B6" s="225"/>
      <c r="C6" s="294"/>
      <c r="D6" s="302"/>
      <c r="E6" s="269"/>
      <c r="F6" s="282"/>
      <c r="G6" s="282"/>
      <c r="H6" s="269"/>
      <c r="I6" s="303"/>
      <c r="J6" s="282"/>
      <c r="K6" s="224"/>
    </row>
    <row r="7" spans="1:17" ht="18" customHeight="1">
      <c r="A7" s="309" t="s">
        <v>79</v>
      </c>
      <c r="B7" s="310"/>
      <c r="C7" s="66">
        <v>8687</v>
      </c>
      <c r="D7" s="66">
        <v>1235</v>
      </c>
      <c r="E7" s="167">
        <v>15</v>
      </c>
      <c r="F7" s="66">
        <v>19759</v>
      </c>
      <c r="G7" s="66">
        <v>762</v>
      </c>
      <c r="H7" s="167">
        <v>9</v>
      </c>
      <c r="I7" s="66">
        <v>12308</v>
      </c>
      <c r="J7" s="66">
        <v>865</v>
      </c>
      <c r="K7" s="167">
        <v>17</v>
      </c>
    </row>
    <row r="8" spans="1:17" ht="18" customHeight="1">
      <c r="A8" s="311" t="s">
        <v>80</v>
      </c>
      <c r="B8" s="312"/>
      <c r="C8" s="67">
        <v>8851</v>
      </c>
      <c r="D8" s="66">
        <v>1121</v>
      </c>
      <c r="E8" s="167">
        <v>17</v>
      </c>
      <c r="F8" s="66">
        <v>19835</v>
      </c>
      <c r="G8" s="66">
        <v>832</v>
      </c>
      <c r="H8" s="167">
        <v>9</v>
      </c>
      <c r="I8" s="66">
        <v>12113</v>
      </c>
      <c r="J8" s="66">
        <v>715</v>
      </c>
      <c r="K8" s="167">
        <v>8</v>
      </c>
    </row>
    <row r="9" spans="1:17" ht="18" customHeight="1" thickBot="1">
      <c r="A9" s="305" t="s">
        <v>81</v>
      </c>
      <c r="B9" s="306"/>
      <c r="C9" s="68">
        <v>9154</v>
      </c>
      <c r="D9" s="69">
        <v>1270</v>
      </c>
      <c r="E9" s="168">
        <v>27</v>
      </c>
      <c r="F9" s="69">
        <v>20293</v>
      </c>
      <c r="G9" s="69">
        <v>996</v>
      </c>
      <c r="H9" s="168">
        <v>11</v>
      </c>
      <c r="I9" s="69">
        <v>12455</v>
      </c>
      <c r="J9" s="69">
        <v>769</v>
      </c>
      <c r="K9" s="168">
        <v>20</v>
      </c>
    </row>
    <row r="10" spans="1:17">
      <c r="C10" s="50"/>
      <c r="D10" s="50"/>
      <c r="E10" s="50"/>
      <c r="F10" s="50"/>
      <c r="G10" s="50"/>
      <c r="H10" s="50"/>
      <c r="I10" s="50"/>
      <c r="J10" s="50"/>
      <c r="K10" s="50"/>
    </row>
    <row r="11" spans="1:17">
      <c r="C11" s="50"/>
      <c r="D11" s="50"/>
      <c r="E11" s="50"/>
      <c r="F11" s="50"/>
      <c r="G11" s="50"/>
      <c r="H11" s="50"/>
      <c r="I11" s="50"/>
      <c r="J11" s="50"/>
      <c r="K11" s="50"/>
    </row>
    <row r="12" spans="1:17" ht="14.25" thickBot="1">
      <c r="A12" s="3" t="s">
        <v>82</v>
      </c>
      <c r="C12" s="50"/>
      <c r="D12" s="50"/>
      <c r="E12" s="50"/>
      <c r="F12" s="50"/>
      <c r="G12" s="50"/>
      <c r="H12" s="50"/>
      <c r="I12" s="50"/>
      <c r="J12" s="50"/>
      <c r="K12" s="50"/>
    </row>
    <row r="13" spans="1:17">
      <c r="A13" s="222" t="s">
        <v>3</v>
      </c>
      <c r="B13" s="223"/>
      <c r="C13" s="226" t="s">
        <v>83</v>
      </c>
      <c r="D13" s="242"/>
      <c r="E13" s="227"/>
      <c r="F13" s="226" t="s">
        <v>84</v>
      </c>
      <c r="G13" s="242"/>
      <c r="H13" s="227"/>
      <c r="I13" s="226" t="s">
        <v>85</v>
      </c>
      <c r="J13" s="242"/>
      <c r="K13" s="242"/>
    </row>
    <row r="14" spans="1:17">
      <c r="A14" s="270"/>
      <c r="B14" s="271"/>
      <c r="C14" s="296" t="s">
        <v>76</v>
      </c>
      <c r="D14" s="296" t="s">
        <v>77</v>
      </c>
      <c r="E14" s="272" t="s">
        <v>78</v>
      </c>
      <c r="F14" s="296" t="s">
        <v>76</v>
      </c>
      <c r="G14" s="296" t="s">
        <v>77</v>
      </c>
      <c r="H14" s="272" t="s">
        <v>78</v>
      </c>
      <c r="I14" s="296" t="s">
        <v>76</v>
      </c>
      <c r="J14" s="296" t="s">
        <v>77</v>
      </c>
      <c r="K14" s="308" t="s">
        <v>78</v>
      </c>
      <c r="L14" s="58"/>
    </row>
    <row r="15" spans="1:17">
      <c r="A15" s="224"/>
      <c r="B15" s="225"/>
      <c r="C15" s="282"/>
      <c r="D15" s="282"/>
      <c r="E15" s="269"/>
      <c r="F15" s="282"/>
      <c r="G15" s="282"/>
      <c r="H15" s="269"/>
      <c r="I15" s="282"/>
      <c r="J15" s="282"/>
      <c r="K15" s="283"/>
      <c r="L15" s="58"/>
    </row>
    <row r="16" spans="1:17" ht="18" customHeight="1">
      <c r="A16" s="309" t="s">
        <v>79</v>
      </c>
      <c r="B16" s="310"/>
      <c r="C16" s="66">
        <v>3784</v>
      </c>
      <c r="D16" s="66">
        <v>53</v>
      </c>
      <c r="E16" s="167">
        <v>1</v>
      </c>
      <c r="F16" s="66">
        <v>4270</v>
      </c>
      <c r="G16" s="66">
        <v>483</v>
      </c>
      <c r="H16" s="167">
        <v>14</v>
      </c>
      <c r="I16" s="66">
        <v>536</v>
      </c>
      <c r="J16" s="66">
        <v>38</v>
      </c>
      <c r="K16" s="167">
        <v>2</v>
      </c>
    </row>
    <row r="17" spans="1:11" ht="18" customHeight="1">
      <c r="A17" s="311" t="s">
        <v>80</v>
      </c>
      <c r="B17" s="312"/>
      <c r="C17" s="67">
        <v>3717</v>
      </c>
      <c r="D17" s="66">
        <v>24</v>
      </c>
      <c r="E17" s="167">
        <v>0</v>
      </c>
      <c r="F17" s="66">
        <v>4106</v>
      </c>
      <c r="G17" s="66">
        <v>415</v>
      </c>
      <c r="H17" s="167">
        <v>10</v>
      </c>
      <c r="I17" s="66">
        <v>453</v>
      </c>
      <c r="J17" s="66">
        <v>48</v>
      </c>
      <c r="K17" s="167">
        <v>5</v>
      </c>
    </row>
    <row r="18" spans="1:11" ht="18" customHeight="1" thickBot="1">
      <c r="A18" s="305" t="s">
        <v>81</v>
      </c>
      <c r="B18" s="306"/>
      <c r="C18" s="68">
        <v>3529</v>
      </c>
      <c r="D18" s="69">
        <v>29</v>
      </c>
      <c r="E18" s="168">
        <v>1</v>
      </c>
      <c r="F18" s="69">
        <v>4172</v>
      </c>
      <c r="G18" s="69">
        <v>408</v>
      </c>
      <c r="H18" s="168">
        <v>15</v>
      </c>
      <c r="I18" s="69">
        <v>505</v>
      </c>
      <c r="J18" s="69">
        <v>35</v>
      </c>
      <c r="K18" s="168">
        <v>2</v>
      </c>
    </row>
    <row r="19" spans="1:11">
      <c r="A19" s="219" t="s">
        <v>326</v>
      </c>
      <c r="B19" s="219"/>
      <c r="C19" s="219"/>
      <c r="D19" s="219"/>
      <c r="E19" s="307"/>
      <c r="F19" s="307"/>
      <c r="G19" s="307"/>
      <c r="H19" s="307"/>
      <c r="I19" s="307"/>
      <c r="J19" s="307"/>
      <c r="K19" s="307"/>
    </row>
    <row r="20" spans="1:11">
      <c r="A20" s="3" t="s">
        <v>328</v>
      </c>
    </row>
  </sheetData>
  <mergeCells count="35">
    <mergeCell ref="A8:B8"/>
    <mergeCell ref="A1:K2"/>
    <mergeCell ref="A4:B6"/>
    <mergeCell ref="C4:E4"/>
    <mergeCell ref="F4:H4"/>
    <mergeCell ref="I4:K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7:B7"/>
    <mergeCell ref="A9:B9"/>
    <mergeCell ref="A13:B15"/>
    <mergeCell ref="C13:E13"/>
    <mergeCell ref="F13:H13"/>
    <mergeCell ref="I13:K13"/>
    <mergeCell ref="C14:C15"/>
    <mergeCell ref="D14:D15"/>
    <mergeCell ref="E14:E15"/>
    <mergeCell ref="F14:F15"/>
    <mergeCell ref="G14:G15"/>
    <mergeCell ref="A18:B18"/>
    <mergeCell ref="A19:D19"/>
    <mergeCell ref="E19:K19"/>
    <mergeCell ref="H14:H15"/>
    <mergeCell ref="I14:I15"/>
    <mergeCell ref="J14:J15"/>
    <mergeCell ref="K14:K15"/>
    <mergeCell ref="A16:B16"/>
    <mergeCell ref="A17:B17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8:B1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workbookViewId="0">
      <selection activeCell="C18" sqref="C18"/>
    </sheetView>
  </sheetViews>
  <sheetFormatPr defaultRowHeight="13.5"/>
  <cols>
    <col min="1" max="1" width="12.25" style="3" customWidth="1"/>
    <col min="2" max="2" width="1" style="3" customWidth="1"/>
    <col min="3" max="6" width="16.75" style="3" customWidth="1"/>
    <col min="7" max="16384" width="9" style="3"/>
  </cols>
  <sheetData>
    <row r="1" spans="1:6">
      <c r="A1" s="220" t="s">
        <v>118</v>
      </c>
      <c r="B1" s="220"/>
      <c r="C1" s="220"/>
      <c r="D1" s="220"/>
      <c r="E1" s="220"/>
      <c r="F1" s="220"/>
    </row>
    <row r="2" spans="1:6">
      <c r="A2" s="220"/>
      <c r="B2" s="220"/>
      <c r="C2" s="220"/>
      <c r="D2" s="220"/>
      <c r="E2" s="220"/>
      <c r="F2" s="220"/>
    </row>
    <row r="3" spans="1:6" ht="14.25" thickBot="1"/>
    <row r="4" spans="1:6" ht="18" customHeight="1">
      <c r="A4" s="222" t="s">
        <v>65</v>
      </c>
      <c r="B4" s="223"/>
      <c r="C4" s="223" t="s">
        <v>119</v>
      </c>
      <c r="D4" s="315" t="s">
        <v>120</v>
      </c>
      <c r="E4" s="315"/>
      <c r="F4" s="316"/>
    </row>
    <row r="5" spans="1:6" ht="18" customHeight="1">
      <c r="A5" s="224"/>
      <c r="B5" s="225"/>
      <c r="C5" s="225"/>
      <c r="D5" s="117" t="s">
        <v>121</v>
      </c>
      <c r="E5" s="117" t="s">
        <v>122</v>
      </c>
      <c r="F5" s="199" t="s">
        <v>123</v>
      </c>
    </row>
    <row r="6" spans="1:6" ht="18" customHeight="1">
      <c r="A6" s="111" t="s">
        <v>124</v>
      </c>
      <c r="B6" s="12"/>
      <c r="C6" s="13">
        <v>72</v>
      </c>
      <c r="D6" s="14">
        <v>2600</v>
      </c>
      <c r="E6" s="14">
        <v>402</v>
      </c>
      <c r="F6" s="14">
        <v>2198</v>
      </c>
    </row>
    <row r="7" spans="1:6" ht="18" customHeight="1">
      <c r="A7" s="111" t="s">
        <v>125</v>
      </c>
      <c r="B7" s="12"/>
      <c r="C7" s="67">
        <v>83</v>
      </c>
      <c r="D7" s="66">
        <v>2911</v>
      </c>
      <c r="E7" s="66">
        <v>487</v>
      </c>
      <c r="F7" s="66">
        <v>2424</v>
      </c>
    </row>
    <row r="8" spans="1:6" ht="18" customHeight="1" thickBot="1">
      <c r="A8" s="114" t="s">
        <v>126</v>
      </c>
      <c r="B8" s="21"/>
      <c r="C8" s="68">
        <v>68</v>
      </c>
      <c r="D8" s="69">
        <v>2452</v>
      </c>
      <c r="E8" s="69">
        <v>411</v>
      </c>
      <c r="F8" s="69">
        <v>2041</v>
      </c>
    </row>
    <row r="9" spans="1:6">
      <c r="A9" s="219" t="s">
        <v>329</v>
      </c>
      <c r="B9" s="219"/>
      <c r="C9" s="219"/>
    </row>
  </sheetData>
  <mergeCells count="5">
    <mergeCell ref="A1:F2"/>
    <mergeCell ref="A4:B5"/>
    <mergeCell ref="C4:C5"/>
    <mergeCell ref="D4:F4"/>
    <mergeCell ref="A9:C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zoomScaleNormal="100" workbookViewId="0">
      <selection activeCell="F18" sqref="F18"/>
    </sheetView>
  </sheetViews>
  <sheetFormatPr defaultRowHeight="13.5"/>
  <cols>
    <col min="1" max="1" width="9.25" style="3" customWidth="1"/>
    <col min="2" max="2" width="1" style="3" customWidth="1"/>
    <col min="3" max="11" width="8.75" style="3" customWidth="1"/>
    <col min="12" max="16384" width="9" style="3"/>
  </cols>
  <sheetData>
    <row r="1" spans="1:12">
      <c r="A1" s="220" t="s">
        <v>86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2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</row>
    <row r="3" spans="1:12" ht="14.25" thickBot="1"/>
    <row r="4" spans="1:12" ht="18" customHeight="1">
      <c r="A4" s="222" t="s">
        <v>38</v>
      </c>
      <c r="B4" s="223"/>
      <c r="C4" s="228" t="s">
        <v>87</v>
      </c>
      <c r="D4" s="223"/>
      <c r="E4" s="226" t="s">
        <v>88</v>
      </c>
      <c r="F4" s="227"/>
      <c r="G4" s="72" t="s">
        <v>89</v>
      </c>
      <c r="H4" s="300" t="s">
        <v>90</v>
      </c>
      <c r="I4" s="301"/>
      <c r="J4" s="318" t="s">
        <v>91</v>
      </c>
      <c r="K4" s="228" t="s">
        <v>92</v>
      </c>
    </row>
    <row r="5" spans="1:12" ht="23.25" customHeight="1">
      <c r="A5" s="224"/>
      <c r="B5" s="225"/>
      <c r="C5" s="7" t="s">
        <v>93</v>
      </c>
      <c r="D5" s="7" t="s">
        <v>94</v>
      </c>
      <c r="E5" s="118" t="s">
        <v>95</v>
      </c>
      <c r="F5" s="7" t="s">
        <v>96</v>
      </c>
      <c r="G5" s="119" t="s">
        <v>97</v>
      </c>
      <c r="H5" s="302"/>
      <c r="I5" s="303"/>
      <c r="J5" s="269"/>
      <c r="K5" s="283"/>
    </row>
    <row r="6" spans="1:12" ht="16.5" customHeight="1">
      <c r="A6" s="11" t="s">
        <v>98</v>
      </c>
      <c r="B6" s="12"/>
      <c r="C6" s="66">
        <v>1618</v>
      </c>
      <c r="D6" s="124" t="s">
        <v>323</v>
      </c>
      <c r="E6" s="66">
        <v>4914</v>
      </c>
      <c r="F6" s="66">
        <v>1051</v>
      </c>
      <c r="G6" s="66" t="s">
        <v>322</v>
      </c>
      <c r="H6" s="66">
        <v>4772</v>
      </c>
      <c r="I6" s="120" t="s">
        <v>99</v>
      </c>
      <c r="J6" s="66">
        <v>10</v>
      </c>
      <c r="K6" s="14">
        <v>11</v>
      </c>
    </row>
    <row r="7" spans="1:12" ht="16.5" customHeight="1">
      <c r="A7" s="11" t="s">
        <v>100</v>
      </c>
      <c r="B7" s="12"/>
      <c r="C7" s="67">
        <v>466</v>
      </c>
      <c r="D7" s="66">
        <v>3722</v>
      </c>
      <c r="E7" s="66">
        <v>3921</v>
      </c>
      <c r="F7" s="66">
        <v>1013</v>
      </c>
      <c r="G7" s="66">
        <v>828</v>
      </c>
      <c r="H7" s="66">
        <v>4504</v>
      </c>
      <c r="I7" s="120" t="s">
        <v>101</v>
      </c>
      <c r="J7" s="66">
        <v>5</v>
      </c>
      <c r="K7" s="66">
        <v>12</v>
      </c>
    </row>
    <row r="8" spans="1:12" ht="16.5" customHeight="1" thickBot="1">
      <c r="A8" s="20" t="s">
        <v>102</v>
      </c>
      <c r="B8" s="21"/>
      <c r="C8" s="125" t="s">
        <v>323</v>
      </c>
      <c r="D8" s="69">
        <v>1868</v>
      </c>
      <c r="E8" s="69">
        <v>1319</v>
      </c>
      <c r="F8" s="69">
        <v>788</v>
      </c>
      <c r="G8" s="69">
        <v>3183</v>
      </c>
      <c r="H8" s="69">
        <v>2171</v>
      </c>
      <c r="I8" s="121" t="s">
        <v>103</v>
      </c>
      <c r="J8" s="69" t="s">
        <v>330</v>
      </c>
      <c r="K8" s="69" t="s">
        <v>322</v>
      </c>
    </row>
    <row r="9" spans="1:12">
      <c r="D9" s="57"/>
      <c r="E9" s="317"/>
      <c r="F9" s="219"/>
      <c r="G9" s="219"/>
      <c r="H9" s="219"/>
      <c r="I9" s="219"/>
      <c r="J9" s="219"/>
      <c r="K9" s="219"/>
    </row>
    <row r="10" spans="1:12">
      <c r="A10" s="317"/>
      <c r="B10" s="219"/>
      <c r="C10" s="219"/>
      <c r="D10" s="219"/>
      <c r="E10" s="219"/>
      <c r="F10" s="219"/>
      <c r="G10" s="219"/>
      <c r="H10" s="219"/>
      <c r="I10" s="219"/>
      <c r="J10" s="219"/>
      <c r="K10" s="219"/>
    </row>
    <row r="11" spans="1:12" ht="14.25" thickBot="1">
      <c r="A11" s="3" t="s">
        <v>104</v>
      </c>
    </row>
    <row r="12" spans="1:12" ht="15" customHeight="1">
      <c r="A12" s="222" t="s">
        <v>38</v>
      </c>
      <c r="B12" s="223"/>
      <c r="C12" s="318" t="s">
        <v>105</v>
      </c>
      <c r="D12" s="318" t="s">
        <v>106</v>
      </c>
      <c r="E12" s="281" t="s">
        <v>331</v>
      </c>
      <c r="F12" s="281" t="s">
        <v>332</v>
      </c>
      <c r="G12" s="281" t="s">
        <v>333</v>
      </c>
      <c r="H12" s="281" t="s">
        <v>107</v>
      </c>
      <c r="I12" s="300" t="s">
        <v>108</v>
      </c>
      <c r="J12" s="58"/>
      <c r="K12" s="123"/>
      <c r="L12" s="73"/>
    </row>
    <row r="13" spans="1:12" ht="24.75" customHeight="1">
      <c r="A13" s="224"/>
      <c r="B13" s="225"/>
      <c r="C13" s="269"/>
      <c r="D13" s="269"/>
      <c r="E13" s="282"/>
      <c r="F13" s="282"/>
      <c r="G13" s="282"/>
      <c r="H13" s="282"/>
      <c r="I13" s="302"/>
      <c r="J13" s="58"/>
      <c r="K13" s="123"/>
      <c r="L13" s="73"/>
    </row>
    <row r="14" spans="1:12" ht="16.5" customHeight="1">
      <c r="A14" s="11" t="s">
        <v>98</v>
      </c>
      <c r="B14" s="12"/>
      <c r="C14" s="66">
        <v>1112</v>
      </c>
      <c r="D14" s="66">
        <v>6658</v>
      </c>
      <c r="E14" s="66">
        <v>2229</v>
      </c>
      <c r="F14" s="66">
        <v>2681</v>
      </c>
      <c r="G14" s="66">
        <v>1368</v>
      </c>
      <c r="H14" s="66">
        <v>14754</v>
      </c>
      <c r="I14" s="66">
        <v>2016</v>
      </c>
      <c r="K14" s="66"/>
      <c r="L14" s="66"/>
    </row>
    <row r="15" spans="1:12" ht="16.5" customHeight="1">
      <c r="A15" s="11" t="s">
        <v>100</v>
      </c>
      <c r="B15" s="12"/>
      <c r="C15" s="66">
        <v>1061</v>
      </c>
      <c r="D15" s="66">
        <v>6735</v>
      </c>
      <c r="E15" s="66">
        <v>4406</v>
      </c>
      <c r="F15" s="66">
        <v>4716</v>
      </c>
      <c r="G15" s="66">
        <v>1857</v>
      </c>
      <c r="H15" s="66">
        <v>14741</v>
      </c>
      <c r="I15" s="66">
        <v>865</v>
      </c>
      <c r="K15" s="66"/>
      <c r="L15" s="66"/>
    </row>
    <row r="16" spans="1:12" ht="16.5" customHeight="1" thickBot="1">
      <c r="A16" s="20" t="s">
        <v>102</v>
      </c>
      <c r="B16" s="21"/>
      <c r="C16" s="69">
        <v>845</v>
      </c>
      <c r="D16" s="69">
        <v>4873</v>
      </c>
      <c r="E16" s="69">
        <v>4435</v>
      </c>
      <c r="F16" s="69">
        <v>4327</v>
      </c>
      <c r="G16" s="69">
        <v>290</v>
      </c>
      <c r="H16" s="69">
        <v>15482</v>
      </c>
      <c r="I16" s="69">
        <v>1332</v>
      </c>
      <c r="K16" s="66"/>
      <c r="L16" s="66"/>
    </row>
    <row r="17" spans="1:3">
      <c r="A17" s="219" t="s">
        <v>326</v>
      </c>
      <c r="B17" s="219"/>
      <c r="C17" s="219"/>
    </row>
  </sheetData>
  <mergeCells count="18">
    <mergeCell ref="A1:K2"/>
    <mergeCell ref="A4:B5"/>
    <mergeCell ref="C4:D4"/>
    <mergeCell ref="E4:F4"/>
    <mergeCell ref="H4:I5"/>
    <mergeCell ref="J4:J5"/>
    <mergeCell ref="K4:K5"/>
    <mergeCell ref="I12:I13"/>
    <mergeCell ref="A17:C17"/>
    <mergeCell ref="E9:K9"/>
    <mergeCell ref="A10:K10"/>
    <mergeCell ref="A12:B13"/>
    <mergeCell ref="C12:C13"/>
    <mergeCell ref="D12:D13"/>
    <mergeCell ref="E12:E13"/>
    <mergeCell ref="F12:F13"/>
    <mergeCell ref="G12:G13"/>
    <mergeCell ref="H12:H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 A15:A16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workbookViewId="0">
      <selection activeCell="D16" sqref="D16"/>
    </sheetView>
  </sheetViews>
  <sheetFormatPr defaultRowHeight="13.5"/>
  <cols>
    <col min="1" max="2" width="10.625" style="3" customWidth="1"/>
    <col min="3" max="3" width="4.625" style="3" customWidth="1"/>
    <col min="4" max="4" width="11.25" style="3" customWidth="1"/>
    <col min="5" max="5" width="4.625" style="3" customWidth="1"/>
    <col min="6" max="6" width="11.25" style="3" customWidth="1"/>
    <col min="7" max="7" width="4.625" style="3" customWidth="1"/>
    <col min="8" max="8" width="11.25" style="3" customWidth="1"/>
    <col min="9" max="9" width="4.625" style="3" customWidth="1"/>
    <col min="10" max="10" width="11.25" style="3" customWidth="1"/>
    <col min="11" max="16384" width="9" style="3"/>
  </cols>
  <sheetData>
    <row r="1" spans="1:10">
      <c r="A1" s="220" t="s">
        <v>127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0">
      <c r="A2" s="220"/>
      <c r="B2" s="220"/>
      <c r="C2" s="220"/>
      <c r="D2" s="220"/>
      <c r="E2" s="220"/>
      <c r="F2" s="220"/>
      <c r="G2" s="220"/>
      <c r="H2" s="220"/>
      <c r="I2" s="220"/>
      <c r="J2" s="220"/>
    </row>
    <row r="3" spans="1:10" ht="14.25" thickBot="1"/>
    <row r="4" spans="1:10" ht="18" customHeight="1">
      <c r="A4" s="126" t="s">
        <v>3</v>
      </c>
      <c r="B4" s="51" t="s">
        <v>128</v>
      </c>
      <c r="C4" s="316" t="s">
        <v>129</v>
      </c>
      <c r="D4" s="227"/>
      <c r="E4" s="316" t="s">
        <v>130</v>
      </c>
      <c r="F4" s="227"/>
      <c r="G4" s="316" t="s">
        <v>131</v>
      </c>
      <c r="H4" s="227"/>
      <c r="I4" s="316" t="s">
        <v>132</v>
      </c>
      <c r="J4" s="242"/>
    </row>
    <row r="5" spans="1:10" ht="18" customHeight="1">
      <c r="A5" s="319" t="s">
        <v>133</v>
      </c>
      <c r="B5" s="127" t="s">
        <v>134</v>
      </c>
      <c r="C5" s="128"/>
      <c r="D5" s="129">
        <v>71</v>
      </c>
      <c r="E5" s="130"/>
      <c r="F5" s="129">
        <v>3434</v>
      </c>
      <c r="G5" s="130"/>
      <c r="H5" s="129">
        <v>2454</v>
      </c>
      <c r="I5" s="130"/>
      <c r="J5" s="129">
        <v>980</v>
      </c>
    </row>
    <row r="6" spans="1:10" ht="18" customHeight="1">
      <c r="A6" s="320"/>
      <c r="B6" s="131" t="s">
        <v>135</v>
      </c>
      <c r="C6" s="128"/>
      <c r="D6" s="112">
        <v>157</v>
      </c>
      <c r="E6" s="120"/>
      <c r="F6" s="112">
        <v>800</v>
      </c>
      <c r="G6" s="120"/>
      <c r="H6" s="112">
        <v>497</v>
      </c>
      <c r="I6" s="120"/>
      <c r="J6" s="112">
        <v>303</v>
      </c>
    </row>
    <row r="7" spans="1:10" ht="18" customHeight="1">
      <c r="A7" s="320"/>
      <c r="B7" s="131" t="s">
        <v>136</v>
      </c>
      <c r="C7" s="128"/>
      <c r="D7" s="112">
        <v>71</v>
      </c>
      <c r="E7" s="120"/>
      <c r="F7" s="112">
        <v>264</v>
      </c>
      <c r="G7" s="120"/>
      <c r="H7" s="112">
        <v>181</v>
      </c>
      <c r="I7" s="120"/>
      <c r="J7" s="112">
        <v>83</v>
      </c>
    </row>
    <row r="8" spans="1:10" ht="18" customHeight="1">
      <c r="A8" s="319" t="s">
        <v>137</v>
      </c>
      <c r="B8" s="127" t="s">
        <v>134</v>
      </c>
      <c r="C8" s="132"/>
      <c r="D8" s="112">
        <v>72</v>
      </c>
      <c r="E8" s="120"/>
      <c r="F8" s="112">
        <v>3361</v>
      </c>
      <c r="G8" s="120"/>
      <c r="H8" s="112">
        <v>2551</v>
      </c>
      <c r="I8" s="120"/>
      <c r="J8" s="112">
        <v>810</v>
      </c>
    </row>
    <row r="9" spans="1:10" ht="18" customHeight="1">
      <c r="A9" s="320"/>
      <c r="B9" s="131" t="s">
        <v>135</v>
      </c>
      <c r="C9" s="128"/>
      <c r="D9" s="112">
        <v>154</v>
      </c>
      <c r="E9" s="120"/>
      <c r="F9" s="112">
        <v>641</v>
      </c>
      <c r="G9" s="120"/>
      <c r="H9" s="112">
        <v>369</v>
      </c>
      <c r="I9" s="120"/>
      <c r="J9" s="112">
        <v>272</v>
      </c>
    </row>
    <row r="10" spans="1:10" ht="18" customHeight="1">
      <c r="A10" s="321"/>
      <c r="B10" s="133" t="s">
        <v>136</v>
      </c>
      <c r="C10" s="128"/>
      <c r="D10" s="112">
        <v>72</v>
      </c>
      <c r="E10" s="120"/>
      <c r="F10" s="112">
        <v>257</v>
      </c>
      <c r="G10" s="120"/>
      <c r="H10" s="112">
        <v>180</v>
      </c>
      <c r="I10" s="120"/>
      <c r="J10" s="112">
        <v>77</v>
      </c>
    </row>
    <row r="11" spans="1:10" ht="18" customHeight="1">
      <c r="A11" s="322" t="s">
        <v>138</v>
      </c>
      <c r="B11" s="127" t="s">
        <v>134</v>
      </c>
      <c r="C11" s="128"/>
      <c r="D11" s="112">
        <v>71</v>
      </c>
      <c r="E11" s="120"/>
      <c r="F11" s="112">
        <v>3217</v>
      </c>
      <c r="G11" s="120"/>
      <c r="H11" s="112">
        <v>2447</v>
      </c>
      <c r="I11" s="120"/>
      <c r="J11" s="112">
        <v>770</v>
      </c>
    </row>
    <row r="12" spans="1:10" ht="18" customHeight="1">
      <c r="A12" s="323"/>
      <c r="B12" s="131" t="s">
        <v>135</v>
      </c>
      <c r="C12" s="128"/>
      <c r="D12" s="112">
        <v>154</v>
      </c>
      <c r="E12" s="120"/>
      <c r="F12" s="112">
        <v>616</v>
      </c>
      <c r="G12" s="120"/>
      <c r="H12" s="112">
        <v>350</v>
      </c>
      <c r="I12" s="120"/>
      <c r="J12" s="112">
        <v>266</v>
      </c>
    </row>
    <row r="13" spans="1:10" ht="18" customHeight="1" thickBot="1">
      <c r="A13" s="324"/>
      <c r="B13" s="134" t="s">
        <v>136</v>
      </c>
      <c r="C13" s="135"/>
      <c r="D13" s="115">
        <v>71</v>
      </c>
      <c r="E13" s="121"/>
      <c r="F13" s="115">
        <v>273</v>
      </c>
      <c r="G13" s="121"/>
      <c r="H13" s="115">
        <v>180</v>
      </c>
      <c r="I13" s="121"/>
      <c r="J13" s="115">
        <v>93</v>
      </c>
    </row>
    <row r="14" spans="1:10">
      <c r="A14" s="219" t="s">
        <v>329</v>
      </c>
      <c r="B14" s="219"/>
      <c r="D14" s="58"/>
      <c r="E14" s="58"/>
      <c r="F14" s="58"/>
      <c r="G14" s="58"/>
      <c r="H14" s="58"/>
      <c r="I14" s="58"/>
      <c r="J14" s="58"/>
    </row>
    <row r="19" spans="8:8">
      <c r="H19" s="136"/>
    </row>
  </sheetData>
  <mergeCells count="9">
    <mergeCell ref="A8:A10"/>
    <mergeCell ref="A11:A13"/>
    <mergeCell ref="A14:B14"/>
    <mergeCell ref="A1:J2"/>
    <mergeCell ref="C4:D4"/>
    <mergeCell ref="E4:F4"/>
    <mergeCell ref="G4:H4"/>
    <mergeCell ref="I4:J4"/>
    <mergeCell ref="A5:A7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8:A13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workbookViewId="0">
      <selection activeCell="J20" sqref="J20"/>
    </sheetView>
  </sheetViews>
  <sheetFormatPr defaultRowHeight="13.5"/>
  <cols>
    <col min="1" max="1" width="4.625" style="3" customWidth="1"/>
    <col min="2" max="2" width="0.875" style="3" customWidth="1"/>
    <col min="3" max="3" width="10.375" style="3" customWidth="1"/>
    <col min="4" max="4" width="9.875" style="3" customWidth="1"/>
    <col min="5" max="5" width="0.75" style="3" customWidth="1"/>
    <col min="6" max="6" width="5.625" style="3" customWidth="1"/>
    <col min="7" max="7" width="10.625" style="3" customWidth="1"/>
    <col min="8" max="8" width="3.125" style="3" customWidth="1"/>
    <col min="9" max="9" width="5.625" style="3" customWidth="1"/>
    <col min="10" max="10" width="10.625" style="3" customWidth="1"/>
    <col min="11" max="11" width="3.125" style="3" customWidth="1"/>
    <col min="12" max="12" width="5.625" style="3" customWidth="1"/>
    <col min="13" max="13" width="10.625" style="3" customWidth="1"/>
    <col min="14" max="14" width="3.125" style="3" customWidth="1"/>
    <col min="15" max="16384" width="9" style="3"/>
  </cols>
  <sheetData>
    <row r="1" spans="1:14">
      <c r="A1" s="220" t="s">
        <v>271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</row>
    <row r="2" spans="1:14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</row>
    <row r="3" spans="1:14" ht="14.25" thickBot="1"/>
    <row r="4" spans="1:14" ht="20.100000000000001" customHeight="1">
      <c r="A4" s="242" t="s">
        <v>272</v>
      </c>
      <c r="B4" s="242"/>
      <c r="C4" s="242"/>
      <c r="D4" s="242"/>
      <c r="E4" s="137"/>
      <c r="F4" s="226" t="s">
        <v>17</v>
      </c>
      <c r="G4" s="242"/>
      <c r="H4" s="242"/>
      <c r="I4" s="226" t="s">
        <v>18</v>
      </c>
      <c r="J4" s="242"/>
      <c r="K4" s="227"/>
      <c r="L4" s="226" t="s">
        <v>19</v>
      </c>
      <c r="M4" s="242"/>
      <c r="N4" s="242"/>
    </row>
    <row r="5" spans="1:14" ht="17.25" customHeight="1">
      <c r="A5" s="29" t="s">
        <v>273</v>
      </c>
      <c r="B5" s="29"/>
      <c r="C5" s="29"/>
      <c r="D5" s="29"/>
      <c r="E5" s="138"/>
      <c r="F5" s="139"/>
      <c r="G5" s="139">
        <v>8872</v>
      </c>
      <c r="H5" s="41"/>
      <c r="I5" s="139"/>
      <c r="J5" s="139">
        <v>8775</v>
      </c>
      <c r="K5" s="139"/>
      <c r="L5" s="139"/>
      <c r="M5" s="139">
        <v>8037</v>
      </c>
      <c r="N5" s="58"/>
    </row>
    <row r="6" spans="1:14" ht="17.25" customHeight="1">
      <c r="A6" s="35" t="s">
        <v>274</v>
      </c>
      <c r="B6" s="35"/>
      <c r="C6" s="35"/>
      <c r="D6" s="35"/>
      <c r="E6" s="43"/>
      <c r="F6" s="139"/>
      <c r="G6" s="139">
        <v>6208</v>
      </c>
      <c r="H6" s="41"/>
      <c r="I6" s="139"/>
      <c r="J6" s="139">
        <v>6076</v>
      </c>
      <c r="K6" s="139"/>
      <c r="L6" s="139"/>
      <c r="M6" s="139">
        <v>5904</v>
      </c>
      <c r="N6" s="58"/>
    </row>
    <row r="7" spans="1:14" ht="17.25" customHeight="1">
      <c r="A7" s="230" t="s">
        <v>275</v>
      </c>
      <c r="B7" s="140"/>
      <c r="C7" s="29" t="s">
        <v>276</v>
      </c>
      <c r="D7" s="29"/>
      <c r="E7" s="138"/>
      <c r="F7" s="139"/>
      <c r="G7" s="139">
        <v>188</v>
      </c>
      <c r="H7" s="41"/>
      <c r="I7" s="139"/>
      <c r="J7" s="139">
        <v>161</v>
      </c>
      <c r="K7" s="139"/>
      <c r="L7" s="139"/>
      <c r="M7" s="139">
        <v>131</v>
      </c>
      <c r="N7" s="58"/>
    </row>
    <row r="8" spans="1:14" ht="17.25" customHeight="1">
      <c r="A8" s="231"/>
      <c r="B8" s="141"/>
      <c r="C8" s="41" t="s">
        <v>277</v>
      </c>
      <c r="D8" s="41"/>
      <c r="E8" s="60"/>
      <c r="F8" s="139"/>
      <c r="G8" s="139">
        <v>93</v>
      </c>
      <c r="H8" s="41"/>
      <c r="I8" s="139"/>
      <c r="J8" s="139">
        <v>71</v>
      </c>
      <c r="K8" s="139"/>
      <c r="L8" s="139"/>
      <c r="M8" s="139">
        <v>72</v>
      </c>
      <c r="N8" s="58"/>
    </row>
    <row r="9" spans="1:14" ht="17.25" customHeight="1">
      <c r="A9" s="231"/>
      <c r="B9" s="141"/>
      <c r="C9" s="41" t="s">
        <v>278</v>
      </c>
      <c r="D9" s="41"/>
      <c r="E9" s="60"/>
      <c r="F9" s="139"/>
      <c r="G9" s="139">
        <v>95</v>
      </c>
      <c r="H9" s="41"/>
      <c r="I9" s="139"/>
      <c r="J9" s="139">
        <v>90</v>
      </c>
      <c r="K9" s="139"/>
      <c r="L9" s="139"/>
      <c r="M9" s="139">
        <v>58</v>
      </c>
      <c r="N9" s="58"/>
    </row>
    <row r="10" spans="1:14" ht="17.25" customHeight="1">
      <c r="A10" s="236"/>
      <c r="B10" s="142"/>
      <c r="C10" s="35" t="s">
        <v>279</v>
      </c>
      <c r="D10" s="35"/>
      <c r="E10" s="43"/>
      <c r="F10" s="139"/>
      <c r="G10" s="101" t="s">
        <v>280</v>
      </c>
      <c r="H10" s="41"/>
      <c r="I10" s="139"/>
      <c r="J10" s="101">
        <v>0</v>
      </c>
      <c r="K10" s="139"/>
      <c r="L10" s="139"/>
      <c r="M10" s="101">
        <v>0</v>
      </c>
      <c r="N10" s="58"/>
    </row>
    <row r="11" spans="1:14" ht="17.25" customHeight="1">
      <c r="A11" s="230" t="s">
        <v>281</v>
      </c>
      <c r="B11" s="141"/>
      <c r="C11" s="29" t="s">
        <v>276</v>
      </c>
      <c r="D11" s="29"/>
      <c r="E11" s="60"/>
      <c r="F11" s="139"/>
      <c r="G11" s="139">
        <v>505</v>
      </c>
      <c r="H11" s="41"/>
      <c r="I11" s="139"/>
      <c r="J11" s="139">
        <v>567</v>
      </c>
      <c r="K11" s="139"/>
      <c r="L11" s="139"/>
      <c r="M11" s="139">
        <v>497</v>
      </c>
      <c r="N11" s="58"/>
    </row>
    <row r="12" spans="1:14" ht="17.25" customHeight="1">
      <c r="A12" s="231"/>
      <c r="B12" s="141"/>
      <c r="C12" s="41" t="s">
        <v>282</v>
      </c>
      <c r="D12" s="41"/>
      <c r="E12" s="60"/>
      <c r="F12" s="139"/>
      <c r="G12" s="139">
        <v>179</v>
      </c>
      <c r="H12" s="41"/>
      <c r="I12" s="139"/>
      <c r="J12" s="139">
        <v>146</v>
      </c>
      <c r="K12" s="139"/>
      <c r="L12" s="139"/>
      <c r="M12" s="139">
        <v>135</v>
      </c>
      <c r="N12" s="58"/>
    </row>
    <row r="13" spans="1:14" ht="17.25" customHeight="1">
      <c r="A13" s="231"/>
      <c r="B13" s="141"/>
      <c r="C13" s="41" t="s">
        <v>283</v>
      </c>
      <c r="D13" s="41"/>
      <c r="E13" s="60"/>
      <c r="F13" s="139"/>
      <c r="G13" s="139">
        <v>66</v>
      </c>
      <c r="H13" s="41"/>
      <c r="I13" s="139"/>
      <c r="J13" s="139">
        <v>68</v>
      </c>
      <c r="K13" s="139"/>
      <c r="L13" s="139"/>
      <c r="M13" s="139">
        <v>51</v>
      </c>
      <c r="N13" s="58"/>
    </row>
    <row r="14" spans="1:14" ht="17.25" customHeight="1">
      <c r="A14" s="231"/>
      <c r="B14" s="141"/>
      <c r="C14" s="41" t="s">
        <v>284</v>
      </c>
      <c r="D14" s="41"/>
      <c r="E14" s="60"/>
      <c r="F14" s="139"/>
      <c r="G14" s="139">
        <v>38</v>
      </c>
      <c r="H14" s="41"/>
      <c r="I14" s="139"/>
      <c r="J14" s="139">
        <v>29</v>
      </c>
      <c r="K14" s="139"/>
      <c r="L14" s="139"/>
      <c r="M14" s="139">
        <v>28</v>
      </c>
      <c r="N14" s="58"/>
    </row>
    <row r="15" spans="1:14" ht="17.25" customHeight="1">
      <c r="A15" s="231"/>
      <c r="B15" s="141"/>
      <c r="C15" s="41" t="s">
        <v>285</v>
      </c>
      <c r="D15" s="41"/>
      <c r="E15" s="60"/>
      <c r="F15" s="139"/>
      <c r="G15" s="101" t="s">
        <v>280</v>
      </c>
      <c r="H15" s="41"/>
      <c r="I15" s="139"/>
      <c r="J15" s="101">
        <v>0</v>
      </c>
      <c r="K15" s="139"/>
      <c r="L15" s="139"/>
      <c r="M15" s="101">
        <v>0</v>
      </c>
      <c r="N15" s="58"/>
    </row>
    <row r="16" spans="1:14" ht="17.25" customHeight="1">
      <c r="A16" s="231"/>
      <c r="B16" s="141"/>
      <c r="C16" s="41" t="s">
        <v>286</v>
      </c>
      <c r="D16" s="41"/>
      <c r="E16" s="60"/>
      <c r="F16" s="139"/>
      <c r="G16" s="139">
        <v>20</v>
      </c>
      <c r="H16" s="41"/>
      <c r="I16" s="139"/>
      <c r="J16" s="139">
        <v>26</v>
      </c>
      <c r="K16" s="139"/>
      <c r="L16" s="139"/>
      <c r="M16" s="139">
        <v>37</v>
      </c>
      <c r="N16" s="58"/>
    </row>
    <row r="17" spans="1:16" ht="17.25" customHeight="1">
      <c r="A17" s="236"/>
      <c r="B17" s="142"/>
      <c r="C17" s="35" t="s">
        <v>287</v>
      </c>
      <c r="D17" s="35"/>
      <c r="E17" s="43"/>
      <c r="F17" s="139"/>
      <c r="G17" s="139">
        <v>202</v>
      </c>
      <c r="H17" s="41"/>
      <c r="I17" s="139"/>
      <c r="J17" s="139">
        <v>298</v>
      </c>
      <c r="K17" s="139"/>
      <c r="L17" s="139"/>
      <c r="M17" s="139">
        <v>246</v>
      </c>
      <c r="N17" s="58"/>
    </row>
    <row r="18" spans="1:16" ht="17.25" customHeight="1" thickBot="1">
      <c r="A18" s="326" t="s">
        <v>359</v>
      </c>
      <c r="B18" s="327"/>
      <c r="C18" s="327"/>
      <c r="D18" s="327"/>
      <c r="E18" s="328"/>
      <c r="F18" s="144"/>
      <c r="G18" s="145" t="s">
        <v>280</v>
      </c>
      <c r="H18" s="104"/>
      <c r="I18" s="144"/>
      <c r="J18" s="145">
        <v>13</v>
      </c>
      <c r="K18" s="144"/>
      <c r="L18" s="144"/>
      <c r="M18" s="145">
        <v>30</v>
      </c>
      <c r="N18" s="106"/>
    </row>
    <row r="19" spans="1:16" ht="14.25" customHeight="1">
      <c r="A19" s="57" t="s">
        <v>334</v>
      </c>
      <c r="B19" s="146"/>
      <c r="C19" s="146"/>
      <c r="D19" s="146"/>
      <c r="E19" s="58"/>
      <c r="F19" s="139"/>
      <c r="G19" s="147"/>
      <c r="H19" s="57"/>
      <c r="I19" s="147"/>
      <c r="J19" s="148"/>
      <c r="K19" s="147"/>
      <c r="L19" s="147"/>
      <c r="M19" s="148"/>
      <c r="N19" s="58"/>
    </row>
    <row r="20" spans="1:16">
      <c r="A20" s="57" t="s">
        <v>335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4"/>
      <c r="P20" s="54"/>
    </row>
    <row r="21" spans="1:16">
      <c r="A21" s="325" t="s">
        <v>336</v>
      </c>
      <c r="B21" s="218"/>
      <c r="C21" s="218"/>
      <c r="D21" s="218"/>
      <c r="E21" s="218"/>
      <c r="F21" s="218"/>
      <c r="G21" s="218"/>
      <c r="H21" s="218"/>
      <c r="I21" s="218"/>
      <c r="J21" s="218"/>
      <c r="L21" s="57"/>
      <c r="M21" s="57"/>
      <c r="N21" s="57"/>
      <c r="O21" s="54"/>
      <c r="P21" s="54"/>
    </row>
    <row r="22" spans="1:16">
      <c r="A22" s="53"/>
      <c r="B22" s="53"/>
      <c r="C22" s="53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</row>
    <row r="23" spans="1:16">
      <c r="A23" s="53"/>
      <c r="B23" s="53"/>
      <c r="C23" s="53"/>
      <c r="D23" s="54"/>
      <c r="E23" s="54"/>
      <c r="F23" s="54"/>
      <c r="G23" s="54"/>
      <c r="H23" s="54"/>
      <c r="I23" s="54"/>
      <c r="J23" s="54"/>
      <c r="K23" s="54"/>
      <c r="L23" s="53"/>
      <c r="M23" s="53"/>
      <c r="N23" s="53"/>
      <c r="O23" s="53"/>
      <c r="P23" s="53"/>
    </row>
    <row r="24" spans="1:16">
      <c r="D24" s="54"/>
      <c r="E24" s="54"/>
      <c r="F24" s="54"/>
      <c r="G24" s="54"/>
      <c r="H24" s="54"/>
      <c r="I24" s="54"/>
      <c r="J24" s="54"/>
      <c r="K24" s="54"/>
    </row>
    <row r="25" spans="1:16"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</row>
    <row r="26" spans="1:16"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</row>
    <row r="27" spans="1:16"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</row>
    <row r="28" spans="1:16"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</row>
  </sheetData>
  <mergeCells count="9">
    <mergeCell ref="A11:A17"/>
    <mergeCell ref="A21:J21"/>
    <mergeCell ref="A1:N2"/>
    <mergeCell ref="A4:D4"/>
    <mergeCell ref="F4:H4"/>
    <mergeCell ref="I4:K4"/>
    <mergeCell ref="L4:N4"/>
    <mergeCell ref="A7:A10"/>
    <mergeCell ref="A18:E1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workbookViewId="0">
      <selection sqref="A1:J2"/>
    </sheetView>
  </sheetViews>
  <sheetFormatPr defaultRowHeight="13.5"/>
  <cols>
    <col min="1" max="1" width="9" style="3"/>
    <col min="2" max="2" width="0.875" style="3" customWidth="1"/>
    <col min="3" max="4" width="9" style="3"/>
    <col min="5" max="5" width="11.625" style="3" customWidth="1"/>
    <col min="6" max="6" width="9.125" style="3" bestFit="1" customWidth="1"/>
    <col min="7" max="7" width="11.5" style="3" customWidth="1"/>
    <col min="8" max="8" width="9.125" style="3" bestFit="1" customWidth="1"/>
    <col min="9" max="9" width="11.125" style="3" customWidth="1"/>
    <col min="10" max="10" width="9.125" style="3" bestFit="1" customWidth="1"/>
    <col min="11" max="16384" width="9" style="3"/>
  </cols>
  <sheetData>
    <row r="1" spans="1:10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0">
      <c r="A2" s="220"/>
      <c r="B2" s="220"/>
      <c r="C2" s="220"/>
      <c r="D2" s="220"/>
      <c r="E2" s="220"/>
      <c r="F2" s="220"/>
      <c r="G2" s="220"/>
      <c r="H2" s="220"/>
      <c r="I2" s="220"/>
      <c r="J2" s="220"/>
    </row>
    <row r="3" spans="1:10" ht="14.25" thickBot="1">
      <c r="A3" s="3" t="s">
        <v>1</v>
      </c>
      <c r="I3" s="221" t="s">
        <v>2</v>
      </c>
      <c r="J3" s="221"/>
    </row>
    <row r="4" spans="1:10" ht="20.100000000000001" customHeight="1">
      <c r="A4" s="222" t="s">
        <v>3</v>
      </c>
      <c r="B4" s="223"/>
      <c r="C4" s="226" t="s">
        <v>4</v>
      </c>
      <c r="D4" s="227"/>
      <c r="E4" s="228" t="s">
        <v>5</v>
      </c>
      <c r="F4" s="4"/>
      <c r="G4" s="228" t="s">
        <v>6</v>
      </c>
      <c r="H4" s="5"/>
      <c r="I4" s="228" t="s">
        <v>7</v>
      </c>
      <c r="J4" s="6"/>
    </row>
    <row r="5" spans="1:10" ht="20.100000000000001" customHeight="1">
      <c r="A5" s="224"/>
      <c r="B5" s="225"/>
      <c r="C5" s="7" t="s">
        <v>8</v>
      </c>
      <c r="D5" s="8" t="s">
        <v>9</v>
      </c>
      <c r="E5" s="229"/>
      <c r="F5" s="9" t="s">
        <v>10</v>
      </c>
      <c r="G5" s="229"/>
      <c r="H5" s="9" t="s">
        <v>10</v>
      </c>
      <c r="I5" s="229"/>
      <c r="J5" s="10" t="s">
        <v>10</v>
      </c>
    </row>
    <row r="6" spans="1:10" ht="20.100000000000001" customHeight="1">
      <c r="A6" s="11" t="s">
        <v>11</v>
      </c>
      <c r="B6" s="12"/>
      <c r="C6" s="13">
        <v>25856</v>
      </c>
      <c r="D6" s="14">
        <v>46373</v>
      </c>
      <c r="E6" s="14">
        <v>3892430</v>
      </c>
      <c r="F6" s="15">
        <v>90.03267100164463</v>
      </c>
      <c r="G6" s="14">
        <v>3517790</v>
      </c>
      <c r="H6" s="15">
        <v>89.341245795575304</v>
      </c>
      <c r="I6" s="14">
        <v>374640</v>
      </c>
      <c r="J6" s="16">
        <v>96.525008207613425</v>
      </c>
    </row>
    <row r="7" spans="1:10" ht="20.100000000000001" customHeight="1">
      <c r="A7" s="11" t="s">
        <v>12</v>
      </c>
      <c r="B7" s="12"/>
      <c r="C7" s="17">
        <v>25677</v>
      </c>
      <c r="D7" s="18">
        <v>45826</v>
      </c>
      <c r="E7" s="18">
        <f>G7+I7</f>
        <v>3462227</v>
      </c>
      <c r="F7" s="19">
        <v>90.8</v>
      </c>
      <c r="G7" s="18">
        <v>3119570</v>
      </c>
      <c r="H7" s="19">
        <v>90.2</v>
      </c>
      <c r="I7" s="18">
        <v>342657</v>
      </c>
      <c r="J7" s="19">
        <v>96.8</v>
      </c>
    </row>
    <row r="8" spans="1:10" ht="20.100000000000001" customHeight="1" thickBot="1">
      <c r="A8" s="20" t="s">
        <v>13</v>
      </c>
      <c r="B8" s="21"/>
      <c r="C8" s="22">
        <v>25668</v>
      </c>
      <c r="D8" s="23">
        <v>45182</v>
      </c>
      <c r="E8" s="23">
        <v>3468154</v>
      </c>
      <c r="F8" s="24">
        <v>91.5</v>
      </c>
      <c r="G8" s="23">
        <v>3157835</v>
      </c>
      <c r="H8" s="24">
        <v>91</v>
      </c>
      <c r="I8" s="23">
        <v>310319</v>
      </c>
      <c r="J8" s="24">
        <v>96.6</v>
      </c>
    </row>
    <row r="9" spans="1:10">
      <c r="A9" s="219" t="s">
        <v>309</v>
      </c>
      <c r="B9" s="219"/>
      <c r="C9" s="219"/>
      <c r="E9" s="219"/>
      <c r="F9" s="219"/>
      <c r="G9" s="219"/>
    </row>
    <row r="16" spans="1:10">
      <c r="E16" s="25"/>
      <c r="F16" s="26"/>
      <c r="G16" s="25"/>
      <c r="H16" s="26"/>
      <c r="I16" s="25"/>
      <c r="J16" s="26"/>
    </row>
    <row r="17" spans="5:10">
      <c r="E17" s="25"/>
      <c r="F17" s="26"/>
      <c r="G17" s="25"/>
      <c r="H17" s="26"/>
      <c r="I17" s="25"/>
      <c r="J17" s="26"/>
    </row>
    <row r="18" spans="5:10">
      <c r="H18" s="26"/>
      <c r="J18" s="26"/>
    </row>
  </sheetData>
  <mergeCells count="9">
    <mergeCell ref="A9:C9"/>
    <mergeCell ref="E9:G9"/>
    <mergeCell ref="A1:J2"/>
    <mergeCell ref="I3:J3"/>
    <mergeCell ref="A4:B5"/>
    <mergeCell ref="C4:D4"/>
    <mergeCell ref="E4:E5"/>
    <mergeCell ref="G4:G5"/>
    <mergeCell ref="I4:I5"/>
  </mergeCells>
  <phoneticPr fontId="2"/>
  <pageMargins left="0.25" right="0.25" top="0.75" bottom="0.75" header="0.3" footer="0.3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GridLines="0" workbookViewId="0">
      <selection activeCell="K27" sqref="K27"/>
    </sheetView>
  </sheetViews>
  <sheetFormatPr defaultRowHeight="13.5"/>
  <cols>
    <col min="1" max="1" width="9.75" style="3" customWidth="1"/>
    <col min="2" max="2" width="0.875" style="3" customWidth="1"/>
    <col min="3" max="9" width="10.625" style="3" customWidth="1"/>
    <col min="10" max="16384" width="9" style="3"/>
  </cols>
  <sheetData>
    <row r="1" spans="1:9">
      <c r="A1" s="220" t="s">
        <v>288</v>
      </c>
      <c r="B1" s="220"/>
      <c r="C1" s="220"/>
      <c r="D1" s="220"/>
      <c r="E1" s="220"/>
      <c r="F1" s="220"/>
      <c r="G1" s="220"/>
      <c r="H1" s="220"/>
      <c r="I1" s="220"/>
    </row>
    <row r="2" spans="1:9">
      <c r="A2" s="220"/>
      <c r="B2" s="220"/>
      <c r="C2" s="220"/>
      <c r="D2" s="220"/>
      <c r="E2" s="220"/>
      <c r="F2" s="220"/>
      <c r="G2" s="220"/>
      <c r="H2" s="220"/>
      <c r="I2" s="220"/>
    </row>
    <row r="3" spans="1:9" ht="14.25" thickBot="1">
      <c r="H3" s="221" t="s">
        <v>289</v>
      </c>
      <c r="I3" s="221"/>
    </row>
    <row r="4" spans="1:9" ht="18" customHeight="1">
      <c r="A4" s="242" t="s">
        <v>3</v>
      </c>
      <c r="B4" s="227"/>
      <c r="C4" s="149" t="s">
        <v>54</v>
      </c>
      <c r="D4" s="150" t="s">
        <v>290</v>
      </c>
      <c r="E4" s="150" t="s">
        <v>291</v>
      </c>
      <c r="F4" s="150" t="s">
        <v>292</v>
      </c>
      <c r="G4" s="150" t="s">
        <v>293</v>
      </c>
      <c r="H4" s="150" t="s">
        <v>294</v>
      </c>
      <c r="I4" s="149" t="s">
        <v>295</v>
      </c>
    </row>
    <row r="5" spans="1:9" ht="18" customHeight="1">
      <c r="A5" s="11" t="s">
        <v>117</v>
      </c>
      <c r="B5" s="84"/>
      <c r="C5" s="42">
        <v>453</v>
      </c>
      <c r="D5" s="42">
        <v>9</v>
      </c>
      <c r="E5" s="42">
        <v>1</v>
      </c>
      <c r="F5" s="42">
        <v>17</v>
      </c>
      <c r="G5" s="42">
        <v>108</v>
      </c>
      <c r="H5" s="42">
        <v>207</v>
      </c>
      <c r="I5" s="42">
        <v>111</v>
      </c>
    </row>
    <row r="6" spans="1:9" ht="18" customHeight="1">
      <c r="A6" s="11" t="s">
        <v>296</v>
      </c>
      <c r="B6" s="12"/>
      <c r="C6" s="151">
        <v>448</v>
      </c>
      <c r="D6" s="42">
        <v>9</v>
      </c>
      <c r="E6" s="42">
        <v>1</v>
      </c>
      <c r="F6" s="42">
        <v>17</v>
      </c>
      <c r="G6" s="42">
        <v>108</v>
      </c>
      <c r="H6" s="42">
        <v>209</v>
      </c>
      <c r="I6" s="42">
        <v>104</v>
      </c>
    </row>
    <row r="7" spans="1:9" ht="18" customHeight="1" thickBot="1">
      <c r="A7" s="20" t="s">
        <v>224</v>
      </c>
      <c r="B7" s="21"/>
      <c r="C7" s="152">
        <v>444</v>
      </c>
      <c r="D7" s="47">
        <v>9</v>
      </c>
      <c r="E7" s="47">
        <v>1</v>
      </c>
      <c r="F7" s="47">
        <v>17</v>
      </c>
      <c r="G7" s="47">
        <v>108</v>
      </c>
      <c r="H7" s="47">
        <v>210</v>
      </c>
      <c r="I7" s="47">
        <v>99</v>
      </c>
    </row>
    <row r="8" spans="1:9">
      <c r="A8" s="219" t="s">
        <v>337</v>
      </c>
      <c r="B8" s="219"/>
      <c r="C8" s="219"/>
    </row>
  </sheetData>
  <mergeCells count="4">
    <mergeCell ref="A1:I2"/>
    <mergeCell ref="H3:I3"/>
    <mergeCell ref="A4:B4"/>
    <mergeCell ref="A8:C8"/>
  </mergeCells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  <ignoredErrors>
    <ignoredError sqref="A6:A7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activeCell="D12" sqref="D12"/>
    </sheetView>
  </sheetViews>
  <sheetFormatPr defaultRowHeight="13.5"/>
  <cols>
    <col min="1" max="1" width="9" style="3"/>
    <col min="2" max="2" width="0.875" style="3" customWidth="1"/>
    <col min="3" max="3" width="1" style="3" customWidth="1"/>
    <col min="4" max="4" width="6.125" style="3" customWidth="1"/>
    <col min="5" max="5" width="1.875" style="3" customWidth="1"/>
    <col min="6" max="16384" width="9" style="3"/>
  </cols>
  <sheetData>
    <row r="1" spans="1:12">
      <c r="A1" s="220" t="s">
        <v>297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ht="14.25" thickBot="1">
      <c r="A3" s="57" t="s">
        <v>298</v>
      </c>
    </row>
    <row r="4" spans="1:12" ht="18" customHeight="1">
      <c r="A4" s="304" t="s">
        <v>299</v>
      </c>
      <c r="B4" s="301"/>
      <c r="C4" s="300" t="s">
        <v>300</v>
      </c>
      <c r="D4" s="304"/>
      <c r="E4" s="301"/>
      <c r="F4" s="281" t="s">
        <v>301</v>
      </c>
      <c r="G4" s="281" t="s">
        <v>302</v>
      </c>
      <c r="H4" s="281" t="s">
        <v>303</v>
      </c>
      <c r="I4" s="281" t="s">
        <v>304</v>
      </c>
      <c r="J4" s="281" t="s">
        <v>305</v>
      </c>
      <c r="K4" s="281" t="s">
        <v>306</v>
      </c>
      <c r="L4" s="304" t="s">
        <v>307</v>
      </c>
    </row>
    <row r="5" spans="1:12" ht="18" customHeight="1">
      <c r="A5" s="294"/>
      <c r="B5" s="303"/>
      <c r="C5" s="302"/>
      <c r="D5" s="294"/>
      <c r="E5" s="303"/>
      <c r="F5" s="282"/>
      <c r="G5" s="282"/>
      <c r="H5" s="282"/>
      <c r="I5" s="282"/>
      <c r="J5" s="282"/>
      <c r="K5" s="282"/>
      <c r="L5" s="294"/>
    </row>
    <row r="6" spans="1:12" ht="18" customHeight="1">
      <c r="A6" s="11" t="s">
        <v>308</v>
      </c>
      <c r="B6" s="12"/>
      <c r="C6" s="329">
        <v>112</v>
      </c>
      <c r="D6" s="257"/>
      <c r="E6" s="257"/>
      <c r="F6" s="153">
        <v>6</v>
      </c>
      <c r="G6" s="153">
        <v>9</v>
      </c>
      <c r="H6" s="153">
        <v>108</v>
      </c>
      <c r="I6" s="153">
        <v>365</v>
      </c>
      <c r="J6" s="153">
        <v>115</v>
      </c>
      <c r="K6" s="153">
        <v>1088</v>
      </c>
      <c r="L6" s="153">
        <v>365</v>
      </c>
    </row>
    <row r="7" spans="1:12" ht="18" customHeight="1">
      <c r="A7" s="11" t="s">
        <v>296</v>
      </c>
      <c r="B7" s="12"/>
      <c r="C7" s="329">
        <v>116</v>
      </c>
      <c r="D7" s="257"/>
      <c r="E7" s="257"/>
      <c r="F7" s="153">
        <v>6</v>
      </c>
      <c r="G7" s="153">
        <v>10</v>
      </c>
      <c r="H7" s="153">
        <v>105</v>
      </c>
      <c r="I7" s="153">
        <v>337</v>
      </c>
      <c r="J7" s="153">
        <v>119</v>
      </c>
      <c r="K7" s="153">
        <v>1079</v>
      </c>
      <c r="L7" s="153">
        <v>339</v>
      </c>
    </row>
    <row r="8" spans="1:12" ht="18" customHeight="1" thickBot="1">
      <c r="A8" s="20" t="s">
        <v>224</v>
      </c>
      <c r="B8" s="21"/>
      <c r="C8" s="330">
        <v>120</v>
      </c>
      <c r="D8" s="255"/>
      <c r="E8" s="255"/>
      <c r="F8" s="154">
        <v>6</v>
      </c>
      <c r="G8" s="154">
        <v>10</v>
      </c>
      <c r="H8" s="154">
        <v>106</v>
      </c>
      <c r="I8" s="154">
        <v>313</v>
      </c>
      <c r="J8" s="154">
        <v>121</v>
      </c>
      <c r="K8" s="154">
        <v>1088</v>
      </c>
      <c r="L8" s="154">
        <v>313</v>
      </c>
    </row>
    <row r="9" spans="1:12">
      <c r="A9" s="219" t="s">
        <v>313</v>
      </c>
      <c r="B9" s="219"/>
      <c r="C9" s="219"/>
      <c r="D9" s="219"/>
      <c r="E9" s="57"/>
    </row>
  </sheetData>
  <mergeCells count="14">
    <mergeCell ref="C6:E6"/>
    <mergeCell ref="C7:E7"/>
    <mergeCell ref="C8:E8"/>
    <mergeCell ref="A9:D9"/>
    <mergeCell ref="A1:L2"/>
    <mergeCell ref="A4:B5"/>
    <mergeCell ref="C4:E5"/>
    <mergeCell ref="F4:F5"/>
    <mergeCell ref="G4:G5"/>
    <mergeCell ref="H4:H5"/>
    <mergeCell ref="I4:I5"/>
    <mergeCell ref="J4:J5"/>
    <mergeCell ref="K4:K5"/>
    <mergeCell ref="L4:L5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A7:A8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workbookViewId="0">
      <selection activeCell="C17" sqref="C17"/>
    </sheetView>
  </sheetViews>
  <sheetFormatPr defaultRowHeight="13.5"/>
  <cols>
    <col min="1" max="1" width="7.5" style="3" customWidth="1"/>
    <col min="2" max="2" width="1.25" style="3" customWidth="1"/>
    <col min="3" max="5" width="7.625" style="3" customWidth="1"/>
    <col min="6" max="6" width="8.625" style="3" customWidth="1"/>
    <col min="7" max="10" width="7.625" style="3" customWidth="1"/>
    <col min="11" max="11" width="0.625" style="3" customWidth="1"/>
    <col min="12" max="12" width="6.625" style="3" customWidth="1"/>
    <col min="13" max="13" width="0.875" style="3" customWidth="1"/>
    <col min="14" max="14" width="7.625" style="3" customWidth="1"/>
    <col min="15" max="16384" width="9" style="3"/>
  </cols>
  <sheetData>
    <row r="1" spans="1:15" ht="13.5" customHeight="1">
      <c r="A1" s="220" t="s">
        <v>139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</row>
    <row r="2" spans="1:15" ht="13.5" customHeight="1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</row>
    <row r="3" spans="1:15" ht="14.25" thickBot="1"/>
    <row r="4" spans="1:15" ht="22.5" customHeight="1">
      <c r="A4" s="222" t="s">
        <v>140</v>
      </c>
      <c r="B4" s="223"/>
      <c r="C4" s="223" t="s">
        <v>8</v>
      </c>
      <c r="D4" s="243" t="s">
        <v>141</v>
      </c>
      <c r="E4" s="243"/>
      <c r="F4" s="243"/>
      <c r="G4" s="243"/>
      <c r="H4" s="243"/>
      <c r="I4" s="243" t="s">
        <v>142</v>
      </c>
      <c r="J4" s="243"/>
      <c r="K4" s="243"/>
      <c r="L4" s="226"/>
      <c r="M4" s="137"/>
      <c r="N4" s="304" t="s">
        <v>143</v>
      </c>
    </row>
    <row r="5" spans="1:15" ht="18" customHeight="1">
      <c r="A5" s="270"/>
      <c r="B5" s="271"/>
      <c r="C5" s="271"/>
      <c r="D5" s="337" t="s">
        <v>144</v>
      </c>
      <c r="E5" s="337" t="s">
        <v>145</v>
      </c>
      <c r="F5" s="337" t="s">
        <v>146</v>
      </c>
      <c r="G5" s="337" t="s">
        <v>147</v>
      </c>
      <c r="H5" s="337" t="s">
        <v>148</v>
      </c>
      <c r="I5" s="337" t="s">
        <v>149</v>
      </c>
      <c r="J5" s="337" t="s">
        <v>150</v>
      </c>
      <c r="K5" s="313" t="s">
        <v>151</v>
      </c>
      <c r="L5" s="338"/>
      <c r="M5" s="314"/>
      <c r="N5" s="293"/>
    </row>
    <row r="6" spans="1:15" ht="18" customHeight="1">
      <c r="A6" s="224"/>
      <c r="B6" s="225"/>
      <c r="C6" s="225"/>
      <c r="D6" s="282"/>
      <c r="E6" s="282"/>
      <c r="F6" s="282"/>
      <c r="G6" s="282"/>
      <c r="H6" s="282"/>
      <c r="I6" s="282"/>
      <c r="J6" s="282"/>
      <c r="K6" s="302"/>
      <c r="L6" s="294"/>
      <c r="M6" s="303"/>
      <c r="N6" s="294"/>
    </row>
    <row r="7" spans="1:15" ht="18" customHeight="1">
      <c r="A7" s="331" t="s">
        <v>152</v>
      </c>
      <c r="B7" s="332"/>
      <c r="C7" s="17">
        <v>65997</v>
      </c>
      <c r="D7" s="18">
        <v>46920</v>
      </c>
      <c r="E7" s="18">
        <v>33721</v>
      </c>
      <c r="F7" s="18">
        <v>2919</v>
      </c>
      <c r="G7" s="18">
        <v>2448</v>
      </c>
      <c r="H7" s="18">
        <v>7832</v>
      </c>
      <c r="I7" s="18">
        <v>34963</v>
      </c>
      <c r="J7" s="18">
        <v>319</v>
      </c>
      <c r="K7" s="256">
        <v>9236</v>
      </c>
      <c r="L7" s="256"/>
      <c r="M7" s="257"/>
      <c r="N7" s="155">
        <v>128.6</v>
      </c>
      <c r="O7" s="26"/>
    </row>
    <row r="8" spans="1:15" ht="18" customHeight="1">
      <c r="A8" s="333" t="s">
        <v>153</v>
      </c>
      <c r="B8" s="334"/>
      <c r="C8" s="17">
        <v>65440</v>
      </c>
      <c r="D8" s="18">
        <v>46015</v>
      </c>
      <c r="E8" s="18">
        <v>33241</v>
      </c>
      <c r="F8" s="18">
        <v>2736</v>
      </c>
      <c r="G8" s="18">
        <v>2384</v>
      </c>
      <c r="H8" s="18">
        <v>7654</v>
      </c>
      <c r="I8" s="18">
        <v>35289</v>
      </c>
      <c r="J8" s="18">
        <v>330</v>
      </c>
      <c r="K8" s="18">
        <v>9087</v>
      </c>
      <c r="L8" s="256">
        <v>9087</v>
      </c>
      <c r="M8" s="256"/>
      <c r="N8" s="155">
        <v>126.1</v>
      </c>
      <c r="O8" s="26"/>
    </row>
    <row r="9" spans="1:15" ht="18" customHeight="1" thickBot="1">
      <c r="A9" s="335" t="s">
        <v>154</v>
      </c>
      <c r="B9" s="336"/>
      <c r="C9" s="22">
        <v>65857</v>
      </c>
      <c r="D9" s="23">
        <v>45176</v>
      </c>
      <c r="E9" s="23">
        <v>32377</v>
      </c>
      <c r="F9" s="23">
        <v>2662</v>
      </c>
      <c r="G9" s="23">
        <v>2443</v>
      </c>
      <c r="H9" s="23">
        <v>7694</v>
      </c>
      <c r="I9" s="23">
        <v>34620</v>
      </c>
      <c r="J9" s="23">
        <v>337</v>
      </c>
      <c r="K9" s="254">
        <v>8994</v>
      </c>
      <c r="L9" s="254"/>
      <c r="M9" s="255"/>
      <c r="N9" s="156">
        <v>123.8</v>
      </c>
      <c r="O9" s="26"/>
    </row>
    <row r="10" spans="1:15">
      <c r="A10" s="219" t="s">
        <v>338</v>
      </c>
      <c r="B10" s="219"/>
      <c r="C10" s="219"/>
      <c r="D10" s="219"/>
    </row>
    <row r="12" spans="1:15">
      <c r="D12" s="136"/>
    </row>
    <row r="14" spans="1:15">
      <c r="F14" s="157"/>
      <c r="G14" s="158"/>
    </row>
    <row r="19" spans="10:11">
      <c r="J19" s="159"/>
      <c r="K19" s="159"/>
    </row>
  </sheetData>
  <mergeCells count="21">
    <mergeCell ref="A1:N2"/>
    <mergeCell ref="A4:B6"/>
    <mergeCell ref="C4:C6"/>
    <mergeCell ref="D4:H4"/>
    <mergeCell ref="I4:L4"/>
    <mergeCell ref="N4:N6"/>
    <mergeCell ref="D5:D6"/>
    <mergeCell ref="E5:E6"/>
    <mergeCell ref="F5:F6"/>
    <mergeCell ref="G5:G6"/>
    <mergeCell ref="H5:H6"/>
    <mergeCell ref="I5:I6"/>
    <mergeCell ref="J5:J6"/>
    <mergeCell ref="K5:M6"/>
    <mergeCell ref="A10:D10"/>
    <mergeCell ref="A7:B7"/>
    <mergeCell ref="K7:M7"/>
    <mergeCell ref="A8:B8"/>
    <mergeCell ref="L8:M8"/>
    <mergeCell ref="A9:B9"/>
    <mergeCell ref="K9:M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8:B9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showGridLines="0" workbookViewId="0">
      <selection activeCell="C12" sqref="C12"/>
    </sheetView>
  </sheetViews>
  <sheetFormatPr defaultRowHeight="13.5"/>
  <cols>
    <col min="1" max="1" width="10.25" style="3" customWidth="1"/>
    <col min="2" max="2" width="0.75" style="3" customWidth="1"/>
    <col min="3" max="7" width="15" style="3" customWidth="1"/>
    <col min="8" max="16384" width="9" style="3"/>
  </cols>
  <sheetData>
    <row r="1" spans="1:7" ht="13.5" customHeight="1">
      <c r="A1" s="220" t="s">
        <v>194</v>
      </c>
      <c r="B1" s="220"/>
      <c r="C1" s="220"/>
      <c r="D1" s="220"/>
      <c r="E1" s="220"/>
      <c r="F1" s="220"/>
    </row>
    <row r="2" spans="1:7" ht="13.5" customHeight="1">
      <c r="A2" s="220"/>
      <c r="B2" s="220"/>
      <c r="C2" s="220"/>
      <c r="D2" s="220"/>
      <c r="E2" s="220"/>
      <c r="F2" s="220"/>
    </row>
    <row r="3" spans="1:7" ht="14.25" thickBot="1"/>
    <row r="4" spans="1:7" ht="20.100000000000001" customHeight="1">
      <c r="A4" s="275" t="s">
        <v>65</v>
      </c>
      <c r="B4" s="276"/>
      <c r="C4" s="48" t="s">
        <v>195</v>
      </c>
      <c r="D4" s="51" t="s">
        <v>196</v>
      </c>
      <c r="E4" s="51" t="s">
        <v>197</v>
      </c>
      <c r="F4" s="160" t="s">
        <v>198</v>
      </c>
      <c r="G4" s="161" t="s">
        <v>199</v>
      </c>
    </row>
    <row r="5" spans="1:7" ht="20.100000000000001" customHeight="1">
      <c r="A5" s="165" t="s">
        <v>133</v>
      </c>
      <c r="B5" s="84"/>
      <c r="C5" s="18">
        <v>3622</v>
      </c>
      <c r="D5" s="18">
        <v>171</v>
      </c>
      <c r="E5" s="18">
        <v>52</v>
      </c>
      <c r="F5" s="18">
        <v>18120</v>
      </c>
      <c r="G5" s="153">
        <v>1663</v>
      </c>
    </row>
    <row r="6" spans="1:7" ht="20.100000000000001" customHeight="1">
      <c r="A6" s="162" t="s">
        <v>339</v>
      </c>
      <c r="B6" s="12"/>
      <c r="C6" s="17">
        <v>3676</v>
      </c>
      <c r="D6" s="18">
        <v>176</v>
      </c>
      <c r="E6" s="18">
        <v>52</v>
      </c>
      <c r="F6" s="18">
        <v>18166</v>
      </c>
      <c r="G6" s="163" t="s">
        <v>322</v>
      </c>
    </row>
    <row r="7" spans="1:7" ht="20.100000000000001" customHeight="1" thickBot="1">
      <c r="A7" s="164" t="s">
        <v>340</v>
      </c>
      <c r="B7" s="21"/>
      <c r="C7" s="22">
        <v>3586</v>
      </c>
      <c r="D7" s="23">
        <v>173</v>
      </c>
      <c r="E7" s="23">
        <v>52</v>
      </c>
      <c r="F7" s="23">
        <v>17712</v>
      </c>
      <c r="G7" s="154" t="s">
        <v>323</v>
      </c>
    </row>
    <row r="8" spans="1:7">
      <c r="A8" s="219" t="s">
        <v>341</v>
      </c>
      <c r="B8" s="219"/>
      <c r="C8" s="219"/>
    </row>
    <row r="9" spans="1:7">
      <c r="A9" s="3" t="s">
        <v>342</v>
      </c>
    </row>
  </sheetData>
  <mergeCells count="3">
    <mergeCell ref="A1:F2"/>
    <mergeCell ref="A4:B4"/>
    <mergeCell ref="A8:C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6:A7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workbookViewId="0">
      <selection activeCell="D16" sqref="D16"/>
    </sheetView>
  </sheetViews>
  <sheetFormatPr defaultRowHeight="13.5"/>
  <cols>
    <col min="1" max="1" width="8.25" style="3" customWidth="1"/>
    <col min="2" max="2" width="1.625" style="3" customWidth="1"/>
    <col min="3" max="10" width="9.5" style="3" customWidth="1"/>
    <col min="11" max="16384" width="9" style="3"/>
  </cols>
  <sheetData>
    <row r="1" spans="1:11" ht="13.5" customHeight="1">
      <c r="A1" s="220" t="s">
        <v>155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1" ht="13.5" customHeight="1">
      <c r="A2" s="339"/>
      <c r="B2" s="339"/>
      <c r="C2" s="339"/>
      <c r="D2" s="339"/>
      <c r="E2" s="339"/>
      <c r="F2" s="339"/>
      <c r="G2" s="339"/>
      <c r="H2" s="339"/>
      <c r="I2" s="339"/>
      <c r="J2" s="339"/>
    </row>
    <row r="3" spans="1:11" ht="14.25" thickBot="1">
      <c r="A3" s="213" t="s">
        <v>166</v>
      </c>
      <c r="B3" s="211"/>
    </row>
    <row r="4" spans="1:11" ht="20.100000000000001" customHeight="1">
      <c r="A4" s="242" t="s">
        <v>156</v>
      </c>
      <c r="B4" s="227"/>
      <c r="C4" s="150" t="s">
        <v>157</v>
      </c>
      <c r="D4" s="150" t="s">
        <v>158</v>
      </c>
      <c r="E4" s="208" t="s">
        <v>159</v>
      </c>
      <c r="F4" s="150" t="s">
        <v>160</v>
      </c>
      <c r="G4" s="150" t="s">
        <v>161</v>
      </c>
      <c r="H4" s="150" t="s">
        <v>162</v>
      </c>
      <c r="I4" s="150" t="s">
        <v>163</v>
      </c>
      <c r="J4" s="166" t="s">
        <v>164</v>
      </c>
    </row>
    <row r="5" spans="1:11" ht="20.100000000000001" customHeight="1">
      <c r="A5" s="209" t="s">
        <v>79</v>
      </c>
      <c r="B5" s="60"/>
      <c r="C5" s="13">
        <v>4828</v>
      </c>
      <c r="D5" s="14">
        <v>244</v>
      </c>
      <c r="E5" s="14">
        <v>225</v>
      </c>
      <c r="F5" s="14">
        <v>1065</v>
      </c>
      <c r="G5" s="14">
        <v>41</v>
      </c>
      <c r="H5" s="14">
        <v>1</v>
      </c>
      <c r="I5" s="14">
        <v>2902</v>
      </c>
      <c r="J5" s="14">
        <v>350</v>
      </c>
    </row>
    <row r="6" spans="1:11" ht="20.100000000000001" customHeight="1">
      <c r="A6" s="209" t="s">
        <v>363</v>
      </c>
      <c r="B6" s="212"/>
      <c r="C6" s="67">
        <v>4861</v>
      </c>
      <c r="D6" s="66">
        <v>230</v>
      </c>
      <c r="E6" s="66">
        <v>218</v>
      </c>
      <c r="F6" s="66">
        <v>1046</v>
      </c>
      <c r="G6" s="66">
        <v>55</v>
      </c>
      <c r="H6" s="66">
        <v>1</v>
      </c>
      <c r="I6" s="66">
        <v>2975</v>
      </c>
      <c r="J6" s="66">
        <v>336</v>
      </c>
      <c r="K6" s="136"/>
    </row>
    <row r="7" spans="1:11" ht="20.100000000000001" customHeight="1" thickBot="1">
      <c r="A7" s="214" t="s">
        <v>364</v>
      </c>
      <c r="B7" s="21"/>
      <c r="C7" s="68">
        <v>4776</v>
      </c>
      <c r="D7" s="69">
        <v>218</v>
      </c>
      <c r="E7" s="69">
        <v>213</v>
      </c>
      <c r="F7" s="69">
        <v>977</v>
      </c>
      <c r="G7" s="69">
        <v>35</v>
      </c>
      <c r="H7" s="69">
        <v>1</v>
      </c>
      <c r="I7" s="69">
        <v>2992</v>
      </c>
      <c r="J7" s="69">
        <v>340</v>
      </c>
      <c r="K7" s="136"/>
    </row>
    <row r="8" spans="1:11">
      <c r="A8" s="210" t="s">
        <v>343</v>
      </c>
      <c r="B8" s="210"/>
      <c r="C8" s="57"/>
      <c r="D8" s="57"/>
      <c r="E8" s="57"/>
      <c r="F8" s="57"/>
      <c r="G8" s="57"/>
      <c r="H8" s="57"/>
      <c r="I8" s="57"/>
      <c r="J8" s="57"/>
    </row>
    <row r="9" spans="1:11">
      <c r="A9" s="211" t="s">
        <v>344</v>
      </c>
      <c r="B9" s="211"/>
    </row>
    <row r="10" spans="1:11">
      <c r="A10" s="211"/>
      <c r="B10" s="211"/>
      <c r="C10" s="136"/>
    </row>
    <row r="12" spans="1:11">
      <c r="C12" s="58"/>
    </row>
  </sheetData>
  <mergeCells count="2">
    <mergeCell ref="A4:B4"/>
    <mergeCell ref="A1:J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6:A7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workbookViewId="0">
      <selection activeCell="A3" sqref="A3"/>
    </sheetView>
  </sheetViews>
  <sheetFormatPr defaultRowHeight="13.5"/>
  <cols>
    <col min="1" max="1" width="11.625" style="3" customWidth="1"/>
    <col min="2" max="2" width="0.75" style="3" customWidth="1"/>
    <col min="3" max="9" width="11.125" style="3" customWidth="1"/>
    <col min="10" max="16384" width="9" style="3"/>
  </cols>
  <sheetData>
    <row r="1" spans="1:11">
      <c r="A1" s="220" t="s">
        <v>165</v>
      </c>
      <c r="B1" s="220"/>
      <c r="C1" s="220"/>
      <c r="D1" s="220"/>
      <c r="E1" s="220"/>
      <c r="F1" s="220"/>
      <c r="G1" s="220"/>
      <c r="H1" s="220"/>
      <c r="I1" s="220"/>
    </row>
    <row r="2" spans="1:11">
      <c r="A2" s="220"/>
      <c r="B2" s="220"/>
      <c r="C2" s="220"/>
      <c r="D2" s="220"/>
      <c r="E2" s="220"/>
      <c r="F2" s="220"/>
      <c r="G2" s="220"/>
      <c r="H2" s="220"/>
      <c r="I2" s="220"/>
    </row>
    <row r="3" spans="1:11" ht="14.25" thickBot="1">
      <c r="A3" s="169" t="s">
        <v>166</v>
      </c>
    </row>
    <row r="4" spans="1:11" ht="20.100000000000001" customHeight="1">
      <c r="A4" s="222" t="s">
        <v>3</v>
      </c>
      <c r="B4" s="223"/>
      <c r="C4" s="341" t="s">
        <v>355</v>
      </c>
      <c r="D4" s="243" t="s">
        <v>167</v>
      </c>
      <c r="E4" s="243"/>
      <c r="F4" s="243"/>
      <c r="G4" s="243"/>
      <c r="H4" s="343" t="s">
        <v>354</v>
      </c>
      <c r="I4" s="304" t="s">
        <v>353</v>
      </c>
    </row>
    <row r="5" spans="1:11" ht="20.100000000000001" customHeight="1">
      <c r="A5" s="224"/>
      <c r="B5" s="225"/>
      <c r="C5" s="342"/>
      <c r="D5" s="119" t="s">
        <v>168</v>
      </c>
      <c r="E5" s="119" t="s">
        <v>169</v>
      </c>
      <c r="F5" s="119" t="s">
        <v>170</v>
      </c>
      <c r="G5" s="119" t="s">
        <v>171</v>
      </c>
      <c r="H5" s="344"/>
      <c r="I5" s="294"/>
    </row>
    <row r="6" spans="1:11" ht="20.100000000000001" customHeight="1">
      <c r="A6" s="111" t="s">
        <v>124</v>
      </c>
      <c r="B6" s="12"/>
      <c r="C6" s="13">
        <v>5367</v>
      </c>
      <c r="D6" s="14">
        <v>899</v>
      </c>
      <c r="E6" s="14">
        <v>548</v>
      </c>
      <c r="F6" s="14">
        <v>56</v>
      </c>
      <c r="G6" s="14">
        <v>295</v>
      </c>
      <c r="H6" s="14">
        <v>2967</v>
      </c>
      <c r="I6" s="14">
        <v>319</v>
      </c>
      <c r="J6" s="136"/>
      <c r="K6" s="136"/>
    </row>
    <row r="7" spans="1:11" ht="20.100000000000001" customHeight="1">
      <c r="A7" s="111" t="s">
        <v>172</v>
      </c>
      <c r="B7" s="12"/>
      <c r="C7" s="67">
        <v>5120</v>
      </c>
      <c r="D7" s="66">
        <v>885</v>
      </c>
      <c r="E7" s="66">
        <v>468</v>
      </c>
      <c r="F7" s="66">
        <v>50</v>
      </c>
      <c r="G7" s="66">
        <v>367</v>
      </c>
      <c r="H7" s="66">
        <v>2903</v>
      </c>
      <c r="I7" s="66">
        <v>330</v>
      </c>
      <c r="J7" s="136"/>
      <c r="K7" s="136"/>
    </row>
    <row r="8" spans="1:11" ht="20.100000000000001" customHeight="1" thickBot="1">
      <c r="A8" s="114" t="s">
        <v>173</v>
      </c>
      <c r="B8" s="21"/>
      <c r="C8" s="68">
        <v>5105</v>
      </c>
      <c r="D8" s="69">
        <v>836</v>
      </c>
      <c r="E8" s="69">
        <v>465</v>
      </c>
      <c r="F8" s="69">
        <v>50</v>
      </c>
      <c r="G8" s="69">
        <v>321</v>
      </c>
      <c r="H8" s="69">
        <v>2855</v>
      </c>
      <c r="I8" s="69">
        <v>337</v>
      </c>
      <c r="J8" s="136"/>
      <c r="K8" s="136"/>
    </row>
    <row r="9" spans="1:11">
      <c r="A9" s="340" t="s">
        <v>345</v>
      </c>
      <c r="B9" s="340"/>
      <c r="C9" s="340"/>
      <c r="D9" s="340"/>
      <c r="E9" s="340"/>
      <c r="F9" s="340"/>
      <c r="G9" s="340"/>
    </row>
    <row r="10" spans="1:11">
      <c r="A10" s="3" t="s">
        <v>346</v>
      </c>
    </row>
    <row r="11" spans="1:11">
      <c r="D11" s="136"/>
    </row>
  </sheetData>
  <mergeCells count="7">
    <mergeCell ref="A9:G9"/>
    <mergeCell ref="A1:I2"/>
    <mergeCell ref="A4:B5"/>
    <mergeCell ref="C4:C5"/>
    <mergeCell ref="D4:G4"/>
    <mergeCell ref="H4:H5"/>
    <mergeCell ref="I4:I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A13" sqref="A13"/>
    </sheetView>
  </sheetViews>
  <sheetFormatPr defaultRowHeight="13.5"/>
  <cols>
    <col min="1" max="1" width="11.75" style="3" customWidth="1"/>
    <col min="2" max="2" width="0.75" style="3" customWidth="1"/>
    <col min="3" max="3" width="6.625" style="3" customWidth="1"/>
    <col min="4" max="4" width="12.625" style="3" customWidth="1"/>
    <col min="5" max="6" width="6.625" style="3" customWidth="1"/>
    <col min="7" max="7" width="12.625" style="3" customWidth="1"/>
    <col min="8" max="9" width="6.625" style="3" customWidth="1"/>
    <col min="10" max="10" width="12.625" style="3" customWidth="1"/>
    <col min="11" max="11" width="6.625" style="3" customWidth="1"/>
    <col min="12" max="16384" width="9" style="3"/>
  </cols>
  <sheetData>
    <row r="1" spans="1:11">
      <c r="A1" s="220" t="s">
        <v>174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</row>
    <row r="3" spans="1:11" ht="14.25" thickBot="1">
      <c r="A3" s="340" t="s">
        <v>175</v>
      </c>
      <c r="B3" s="340"/>
    </row>
    <row r="4" spans="1:11" ht="20.100000000000001" customHeight="1">
      <c r="A4" s="242" t="s">
        <v>176</v>
      </c>
      <c r="B4" s="227"/>
      <c r="C4" s="226" t="s">
        <v>17</v>
      </c>
      <c r="D4" s="242"/>
      <c r="E4" s="242"/>
      <c r="F4" s="170"/>
      <c r="G4" s="171" t="s">
        <v>18</v>
      </c>
      <c r="H4" s="172"/>
      <c r="I4" s="226" t="s">
        <v>19</v>
      </c>
      <c r="J4" s="242"/>
      <c r="K4" s="242"/>
    </row>
    <row r="5" spans="1:11" ht="20.100000000000001" customHeight="1">
      <c r="A5" s="174" t="s">
        <v>347</v>
      </c>
      <c r="B5" s="60"/>
      <c r="C5" s="139"/>
      <c r="D5" s="139">
        <v>328</v>
      </c>
      <c r="E5" s="58"/>
      <c r="F5" s="139"/>
      <c r="G5" s="139">
        <v>339</v>
      </c>
      <c r="H5" s="139"/>
      <c r="I5" s="139"/>
      <c r="J5" s="139">
        <v>349</v>
      </c>
      <c r="K5" s="58"/>
    </row>
    <row r="6" spans="1:11" ht="20.100000000000001" customHeight="1">
      <c r="A6" s="174" t="s">
        <v>348</v>
      </c>
      <c r="B6" s="60"/>
      <c r="C6" s="139"/>
      <c r="D6" s="139">
        <v>319</v>
      </c>
      <c r="E6" s="58"/>
      <c r="F6" s="139"/>
      <c r="G6" s="139">
        <v>330</v>
      </c>
      <c r="H6" s="139"/>
      <c r="I6" s="139"/>
      <c r="J6" s="139">
        <v>337</v>
      </c>
      <c r="K6" s="58"/>
    </row>
    <row r="7" spans="1:11" ht="20.100000000000001" customHeight="1" thickBot="1">
      <c r="A7" s="175" t="s">
        <v>349</v>
      </c>
      <c r="B7" s="143"/>
      <c r="C7" s="144"/>
      <c r="D7" s="144">
        <v>9</v>
      </c>
      <c r="E7" s="106"/>
      <c r="F7" s="144"/>
      <c r="G7" s="144">
        <v>9</v>
      </c>
      <c r="H7" s="144"/>
      <c r="I7" s="144"/>
      <c r="J7" s="144">
        <v>12</v>
      </c>
      <c r="K7" s="106"/>
    </row>
    <row r="8" spans="1:11">
      <c r="A8" s="277" t="s">
        <v>338</v>
      </c>
      <c r="B8" s="277"/>
      <c r="C8" s="277"/>
      <c r="D8" s="277"/>
    </row>
    <row r="21" spans="11:11">
      <c r="K21" s="173"/>
    </row>
  </sheetData>
  <mergeCells count="6">
    <mergeCell ref="A8:D8"/>
    <mergeCell ref="A1:K2"/>
    <mergeCell ref="A3:B3"/>
    <mergeCell ref="A4:B4"/>
    <mergeCell ref="C4:E4"/>
    <mergeCell ref="I4:K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workbookViewId="0">
      <selection activeCell="L21" sqref="L21"/>
    </sheetView>
  </sheetViews>
  <sheetFormatPr defaultRowHeight="13.5"/>
  <cols>
    <col min="1" max="1" width="9.25" style="3" customWidth="1"/>
    <col min="2" max="2" width="0.75" style="3" customWidth="1"/>
    <col min="3" max="3" width="10" style="3" customWidth="1"/>
    <col min="4" max="5" width="10.25" style="3" customWidth="1"/>
    <col min="6" max="6" width="1" style="3" customWidth="1"/>
    <col min="7" max="7" width="7.375" style="3" customWidth="1"/>
    <col min="8" max="8" width="1.75" style="3" customWidth="1"/>
    <col min="9" max="11" width="9.875" style="3" customWidth="1"/>
    <col min="12" max="12" width="10" style="3" customWidth="1"/>
    <col min="13" max="16384" width="9" style="3"/>
  </cols>
  <sheetData>
    <row r="1" spans="1:12" ht="13.5" customHeight="1">
      <c r="A1" s="220" t="s">
        <v>177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ht="13.5" customHeight="1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ht="14.25" thickBot="1"/>
    <row r="4" spans="1:12" ht="15" customHeight="1">
      <c r="A4" s="222" t="s">
        <v>3</v>
      </c>
      <c r="B4" s="223"/>
      <c r="C4" s="223" t="s">
        <v>8</v>
      </c>
      <c r="D4" s="318" t="s">
        <v>178</v>
      </c>
      <c r="E4" s="318"/>
      <c r="F4" s="228" t="s">
        <v>179</v>
      </c>
      <c r="G4" s="222"/>
      <c r="H4" s="222"/>
      <c r="I4" s="222"/>
      <c r="J4" s="222"/>
      <c r="K4" s="223"/>
      <c r="L4" s="304" t="s">
        <v>180</v>
      </c>
    </row>
    <row r="5" spans="1:12" ht="15" customHeight="1">
      <c r="A5" s="270"/>
      <c r="B5" s="271"/>
      <c r="C5" s="271"/>
      <c r="D5" s="269"/>
      <c r="E5" s="269"/>
      <c r="F5" s="283"/>
      <c r="G5" s="224"/>
      <c r="H5" s="224"/>
      <c r="I5" s="224"/>
      <c r="J5" s="224"/>
      <c r="K5" s="225"/>
      <c r="L5" s="293"/>
    </row>
    <row r="6" spans="1:12" ht="15" customHeight="1">
      <c r="A6" s="270"/>
      <c r="B6" s="271"/>
      <c r="C6" s="271"/>
      <c r="D6" s="337" t="s">
        <v>181</v>
      </c>
      <c r="E6" s="337" t="s">
        <v>182</v>
      </c>
      <c r="F6" s="313" t="s">
        <v>183</v>
      </c>
      <c r="G6" s="338"/>
      <c r="H6" s="338"/>
      <c r="I6" s="176"/>
      <c r="J6" s="337" t="s">
        <v>181</v>
      </c>
      <c r="K6" s="337" t="s">
        <v>182</v>
      </c>
      <c r="L6" s="345"/>
    </row>
    <row r="7" spans="1:12" ht="15" customHeight="1">
      <c r="A7" s="270"/>
      <c r="B7" s="271"/>
      <c r="C7" s="271"/>
      <c r="D7" s="337"/>
      <c r="E7" s="337"/>
      <c r="F7" s="345"/>
      <c r="G7" s="293"/>
      <c r="H7" s="293"/>
      <c r="I7" s="296" t="s">
        <v>184</v>
      </c>
      <c r="J7" s="337"/>
      <c r="K7" s="337"/>
      <c r="L7" s="345"/>
    </row>
    <row r="8" spans="1:12" ht="15" customHeight="1">
      <c r="A8" s="224"/>
      <c r="B8" s="225"/>
      <c r="C8" s="225"/>
      <c r="D8" s="282"/>
      <c r="E8" s="282"/>
      <c r="F8" s="302"/>
      <c r="G8" s="294"/>
      <c r="H8" s="294"/>
      <c r="I8" s="282"/>
      <c r="J8" s="282"/>
      <c r="K8" s="282"/>
      <c r="L8" s="302"/>
    </row>
    <row r="9" spans="1:12" ht="21" customHeight="1">
      <c r="A9" s="87" t="s">
        <v>185</v>
      </c>
      <c r="B9" s="12"/>
      <c r="C9" s="177">
        <v>5343</v>
      </c>
      <c r="D9" s="178">
        <v>285</v>
      </c>
      <c r="E9" s="178">
        <v>5058</v>
      </c>
      <c r="F9" s="273">
        <v>8969</v>
      </c>
      <c r="G9" s="273"/>
      <c r="H9" s="346"/>
      <c r="I9" s="15">
        <v>102.5</v>
      </c>
      <c r="J9" s="14">
        <v>1442</v>
      </c>
      <c r="K9" s="14">
        <v>7527</v>
      </c>
      <c r="L9" s="15">
        <v>24.5</v>
      </c>
    </row>
    <row r="10" spans="1:12" ht="21" customHeight="1">
      <c r="A10" s="87" t="s">
        <v>35</v>
      </c>
      <c r="B10" s="12"/>
      <c r="C10" s="179">
        <v>4864</v>
      </c>
      <c r="D10" s="180">
        <v>256</v>
      </c>
      <c r="E10" s="180">
        <v>4608</v>
      </c>
      <c r="F10" s="180"/>
      <c r="G10" s="347">
        <v>9236</v>
      </c>
      <c r="H10" s="347"/>
      <c r="I10" s="181">
        <v>103</v>
      </c>
      <c r="J10" s="182">
        <v>1394</v>
      </c>
      <c r="K10" s="182">
        <v>7842</v>
      </c>
      <c r="L10" s="181">
        <v>25.3</v>
      </c>
    </row>
    <row r="11" spans="1:12" ht="21" customHeight="1" thickBot="1">
      <c r="A11" s="88" t="s">
        <v>36</v>
      </c>
      <c r="B11" s="21"/>
      <c r="C11" s="183">
        <v>4540</v>
      </c>
      <c r="D11" s="184">
        <v>236</v>
      </c>
      <c r="E11" s="184">
        <v>4304</v>
      </c>
      <c r="F11" s="348">
        <v>8948</v>
      </c>
      <c r="G11" s="348"/>
      <c r="H11" s="349"/>
      <c r="I11" s="185">
        <v>96.9</v>
      </c>
      <c r="J11" s="186">
        <v>1349</v>
      </c>
      <c r="K11" s="186">
        <v>7599</v>
      </c>
      <c r="L11" s="185">
        <v>24.5</v>
      </c>
    </row>
    <row r="12" spans="1:12">
      <c r="A12" s="219" t="s">
        <v>338</v>
      </c>
      <c r="B12" s="219"/>
      <c r="C12" s="219"/>
      <c r="D12" s="219"/>
    </row>
  </sheetData>
  <mergeCells count="16">
    <mergeCell ref="A12:D12"/>
    <mergeCell ref="A1:L2"/>
    <mergeCell ref="A4:B8"/>
    <mergeCell ref="C4:C8"/>
    <mergeCell ref="D4:E5"/>
    <mergeCell ref="F4:K5"/>
    <mergeCell ref="L4:L8"/>
    <mergeCell ref="D6:D8"/>
    <mergeCell ref="E6:E8"/>
    <mergeCell ref="F6:H8"/>
    <mergeCell ref="J6:J8"/>
    <mergeCell ref="K6:K8"/>
    <mergeCell ref="I7:I8"/>
    <mergeCell ref="F9:H9"/>
    <mergeCell ref="G10:H10"/>
    <mergeCell ref="F11:H11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10:A11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workbookViewId="0">
      <selection activeCell="H20" sqref="H20"/>
    </sheetView>
  </sheetViews>
  <sheetFormatPr defaultRowHeight="13.5"/>
  <cols>
    <col min="1" max="1" width="3.625" style="3" customWidth="1"/>
    <col min="2" max="2" width="11.625" style="3" customWidth="1"/>
    <col min="3" max="3" width="0.875" style="3" customWidth="1"/>
    <col min="4" max="4" width="5.625" style="3" customWidth="1"/>
    <col min="5" max="5" width="11.625" style="3" customWidth="1"/>
    <col min="6" max="7" width="5.625" style="3" customWidth="1"/>
    <col min="8" max="8" width="11.625" style="3" customWidth="1"/>
    <col min="9" max="10" width="5.625" style="3" customWidth="1"/>
    <col min="11" max="11" width="11.625" style="3" customWidth="1"/>
    <col min="12" max="12" width="5.625" style="3" customWidth="1"/>
    <col min="13" max="16384" width="9" style="3"/>
  </cols>
  <sheetData>
    <row r="1" spans="1:12">
      <c r="A1" s="220" t="s">
        <v>186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ht="14.25" thickBot="1">
      <c r="A3" s="340" t="s">
        <v>1</v>
      </c>
      <c r="B3" s="340"/>
      <c r="C3" s="340"/>
      <c r="D3" s="340"/>
      <c r="K3" s="350"/>
      <c r="L3" s="350"/>
    </row>
    <row r="4" spans="1:12" ht="20.100000000000001" customHeight="1">
      <c r="A4" s="242" t="s">
        <v>187</v>
      </c>
      <c r="B4" s="242"/>
      <c r="C4" s="137"/>
      <c r="D4" s="149"/>
      <c r="E4" s="149" t="s">
        <v>17</v>
      </c>
      <c r="F4" s="149"/>
      <c r="G4" s="166"/>
      <c r="H4" s="149" t="s">
        <v>18</v>
      </c>
      <c r="I4" s="137"/>
      <c r="J4" s="149"/>
      <c r="K4" s="149" t="s">
        <v>19</v>
      </c>
      <c r="L4" s="149"/>
    </row>
    <row r="5" spans="1:12" ht="18" customHeight="1">
      <c r="A5" s="29" t="s">
        <v>188</v>
      </c>
      <c r="B5" s="29"/>
      <c r="C5" s="60"/>
      <c r="D5" s="139"/>
      <c r="E5" s="139">
        <v>2046943</v>
      </c>
      <c r="F5" s="41"/>
      <c r="G5" s="139"/>
      <c r="H5" s="139">
        <v>1988306</v>
      </c>
      <c r="I5" s="139"/>
      <c r="J5" s="139"/>
      <c r="K5" s="139">
        <v>1960426</v>
      </c>
      <c r="L5" s="58"/>
    </row>
    <row r="6" spans="1:12" ht="18" customHeight="1">
      <c r="A6" s="41"/>
      <c r="B6" s="174" t="s">
        <v>189</v>
      </c>
      <c r="C6" s="60"/>
      <c r="D6" s="139"/>
      <c r="E6" s="139">
        <v>31</v>
      </c>
      <c r="F6" s="41"/>
      <c r="G6" s="139"/>
      <c r="H6" s="139">
        <v>30</v>
      </c>
      <c r="I6" s="139"/>
      <c r="J6" s="139"/>
      <c r="K6" s="139">
        <v>30</v>
      </c>
      <c r="L6" s="58"/>
    </row>
    <row r="7" spans="1:12" ht="18" customHeight="1">
      <c r="A7" s="41"/>
      <c r="B7" s="174" t="s">
        <v>190</v>
      </c>
      <c r="C7" s="60"/>
      <c r="D7" s="139"/>
      <c r="E7" s="139">
        <v>43</v>
      </c>
      <c r="F7" s="41"/>
      <c r="G7" s="139"/>
      <c r="H7" s="139">
        <v>42</v>
      </c>
      <c r="I7" s="139"/>
      <c r="J7" s="139"/>
      <c r="K7" s="139">
        <v>43</v>
      </c>
      <c r="L7" s="58"/>
    </row>
    <row r="8" spans="1:12" ht="18" customHeight="1">
      <c r="A8" s="41"/>
      <c r="B8" s="174" t="s">
        <v>191</v>
      </c>
      <c r="C8" s="60"/>
      <c r="D8" s="139"/>
      <c r="E8" s="139">
        <v>5593</v>
      </c>
      <c r="F8" s="41"/>
      <c r="G8" s="139"/>
      <c r="H8" s="139">
        <v>5433</v>
      </c>
      <c r="I8" s="139"/>
      <c r="J8" s="139"/>
      <c r="K8" s="139">
        <v>5371</v>
      </c>
      <c r="L8" s="58"/>
    </row>
    <row r="9" spans="1:12" ht="18" customHeight="1">
      <c r="A9" s="41" t="s">
        <v>192</v>
      </c>
      <c r="B9" s="41"/>
      <c r="C9" s="60"/>
      <c r="D9" s="139"/>
      <c r="E9" s="139">
        <v>106641</v>
      </c>
      <c r="F9" s="41"/>
      <c r="G9" s="139"/>
      <c r="H9" s="139">
        <v>101473</v>
      </c>
      <c r="I9" s="139"/>
      <c r="J9" s="139"/>
      <c r="K9" s="139">
        <v>98228</v>
      </c>
      <c r="L9" s="58"/>
    </row>
    <row r="10" spans="1:12" ht="18" customHeight="1">
      <c r="A10" s="41"/>
      <c r="B10" s="174" t="s">
        <v>193</v>
      </c>
      <c r="C10" s="60"/>
      <c r="D10" s="139"/>
      <c r="E10" s="139">
        <v>12</v>
      </c>
      <c r="F10" s="41"/>
      <c r="G10" s="139"/>
      <c r="H10" s="139">
        <v>11</v>
      </c>
      <c r="I10" s="139"/>
      <c r="J10" s="139"/>
      <c r="K10" s="139">
        <v>11</v>
      </c>
      <c r="L10" s="58"/>
    </row>
    <row r="11" spans="1:12" ht="18" customHeight="1" thickBot="1">
      <c r="A11" s="104"/>
      <c r="B11" s="175" t="s">
        <v>191</v>
      </c>
      <c r="C11" s="143"/>
      <c r="D11" s="144"/>
      <c r="E11" s="144">
        <v>291</v>
      </c>
      <c r="F11" s="104"/>
      <c r="G11" s="144"/>
      <c r="H11" s="144">
        <v>278</v>
      </c>
      <c r="I11" s="144"/>
      <c r="J11" s="144"/>
      <c r="K11" s="144">
        <v>269</v>
      </c>
      <c r="L11" s="106"/>
    </row>
    <row r="12" spans="1:12">
      <c r="A12" s="219" t="s">
        <v>345</v>
      </c>
      <c r="B12" s="219"/>
      <c r="C12" s="219"/>
      <c r="D12" s="219"/>
      <c r="E12" s="219"/>
      <c r="F12" s="219"/>
      <c r="G12" s="219"/>
    </row>
    <row r="13" spans="1:12">
      <c r="A13" s="3" t="s">
        <v>350</v>
      </c>
    </row>
  </sheetData>
  <mergeCells count="5">
    <mergeCell ref="A1:L2"/>
    <mergeCell ref="A3:D3"/>
    <mergeCell ref="K3:L3"/>
    <mergeCell ref="A4:B4"/>
    <mergeCell ref="A12:G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workbookViewId="0">
      <selection activeCell="A19" sqref="A19:E19"/>
    </sheetView>
  </sheetViews>
  <sheetFormatPr defaultRowHeight="13.5"/>
  <cols>
    <col min="1" max="1" width="4" style="3" customWidth="1"/>
    <col min="2" max="2" width="4.25" style="3" customWidth="1"/>
    <col min="3" max="3" width="0.875" style="3" customWidth="1"/>
    <col min="4" max="4" width="5.25" style="3" customWidth="1"/>
    <col min="5" max="5" width="9.375" style="3" customWidth="1"/>
    <col min="6" max="6" width="0.875" style="3" customWidth="1"/>
    <col min="7" max="7" width="4.625" style="3" customWidth="1"/>
    <col min="8" max="8" width="15.125" style="3" customWidth="1"/>
    <col min="9" max="9" width="4.625" style="3" customWidth="1"/>
    <col min="10" max="10" width="15.125" style="3" customWidth="1"/>
    <col min="11" max="11" width="4.625" style="3" customWidth="1"/>
    <col min="12" max="12" width="15.125" style="3" customWidth="1"/>
    <col min="13" max="16384" width="9" style="3"/>
  </cols>
  <sheetData>
    <row r="1" spans="1:12" ht="13.5" customHeight="1">
      <c r="A1" s="241" t="s">
        <v>14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</row>
    <row r="2" spans="1:12" ht="13.5" customHeight="1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</row>
    <row r="3" spans="1:12" ht="14.25" thickBot="1">
      <c r="A3" s="219" t="s">
        <v>15</v>
      </c>
      <c r="B3" s="219"/>
      <c r="C3" s="219"/>
      <c r="D3" s="219"/>
      <c r="L3" s="27"/>
    </row>
    <row r="4" spans="1:12" ht="18" customHeight="1">
      <c r="A4" s="242" t="s">
        <v>16</v>
      </c>
      <c r="B4" s="242"/>
      <c r="C4" s="242"/>
      <c r="D4" s="242"/>
      <c r="E4" s="242"/>
      <c r="F4" s="227"/>
      <c r="G4" s="243" t="s">
        <v>17</v>
      </c>
      <c r="H4" s="243"/>
      <c r="I4" s="243" t="s">
        <v>18</v>
      </c>
      <c r="J4" s="243"/>
      <c r="K4" s="243" t="s">
        <v>19</v>
      </c>
      <c r="L4" s="226"/>
    </row>
    <row r="5" spans="1:12" ht="18" customHeight="1">
      <c r="A5" s="230" t="s">
        <v>20</v>
      </c>
      <c r="B5" s="28" t="s">
        <v>21</v>
      </c>
      <c r="C5" s="29"/>
      <c r="D5" s="29"/>
      <c r="E5" s="29"/>
      <c r="F5" s="30"/>
      <c r="G5" s="31"/>
      <c r="H5" s="33">
        <v>12599120</v>
      </c>
      <c r="I5" s="32"/>
      <c r="J5" s="33">
        <v>13037051</v>
      </c>
      <c r="K5" s="32"/>
      <c r="L5" s="33">
        <v>13411355</v>
      </c>
    </row>
    <row r="6" spans="1:12" ht="18" customHeight="1">
      <c r="A6" s="231"/>
      <c r="B6" s="34"/>
      <c r="C6" s="35"/>
      <c r="D6" s="35"/>
      <c r="E6" s="8" t="s">
        <v>22</v>
      </c>
      <c r="F6" s="30"/>
      <c r="G6" s="31"/>
      <c r="H6" s="36">
        <f>H5/43647</f>
        <v>288.65947258689027</v>
      </c>
      <c r="I6" s="31"/>
      <c r="J6" s="36">
        <f>J5/43269</f>
        <v>301.30234116804178</v>
      </c>
      <c r="K6" s="31"/>
      <c r="L6" s="36">
        <f>L5/42896</f>
        <v>312.64814901156285</v>
      </c>
    </row>
    <row r="7" spans="1:12" ht="18" customHeight="1">
      <c r="A7" s="231"/>
      <c r="B7" s="232" t="s">
        <v>23</v>
      </c>
      <c r="C7" s="37"/>
      <c r="D7" s="234" t="s">
        <v>24</v>
      </c>
      <c r="E7" s="234"/>
      <c r="F7" s="30"/>
      <c r="G7" s="31"/>
      <c r="H7" s="36">
        <v>9216578</v>
      </c>
      <c r="I7" s="31"/>
      <c r="J7" s="36">
        <v>9551001</v>
      </c>
      <c r="K7" s="31"/>
      <c r="L7" s="36">
        <v>9834727</v>
      </c>
    </row>
    <row r="8" spans="1:12" ht="18" customHeight="1">
      <c r="A8" s="231"/>
      <c r="B8" s="233"/>
      <c r="C8" s="38"/>
      <c r="D8" s="235" t="s">
        <v>25</v>
      </c>
      <c r="E8" s="235"/>
      <c r="F8" s="30"/>
      <c r="G8" s="31"/>
      <c r="H8" s="36">
        <v>1033388</v>
      </c>
      <c r="I8" s="31"/>
      <c r="J8" s="36">
        <v>1143625</v>
      </c>
      <c r="K8" s="31"/>
      <c r="L8" s="36">
        <v>1173819</v>
      </c>
    </row>
    <row r="9" spans="1:12" ht="18" customHeight="1">
      <c r="A9" s="230" t="s">
        <v>26</v>
      </c>
      <c r="B9" s="28" t="s">
        <v>21</v>
      </c>
      <c r="C9" s="29"/>
      <c r="D9" s="29"/>
      <c r="E9" s="29"/>
      <c r="F9" s="30"/>
      <c r="G9" s="31"/>
      <c r="H9" s="36">
        <v>1110456</v>
      </c>
      <c r="I9" s="31"/>
      <c r="J9" s="36">
        <v>1114813</v>
      </c>
      <c r="K9" s="31"/>
      <c r="L9" s="36">
        <v>1051457</v>
      </c>
    </row>
    <row r="10" spans="1:12" ht="18" customHeight="1">
      <c r="A10" s="231"/>
      <c r="B10" s="34"/>
      <c r="C10" s="35"/>
      <c r="D10" s="35"/>
      <c r="E10" s="8" t="s">
        <v>22</v>
      </c>
      <c r="F10" s="30"/>
      <c r="G10" s="31"/>
      <c r="H10" s="36">
        <f>H9/3292</f>
        <v>337.31956257594169</v>
      </c>
      <c r="I10" s="31"/>
      <c r="J10" s="36">
        <f>J9/3293</f>
        <v>338.54023686607957</v>
      </c>
      <c r="K10" s="31"/>
      <c r="L10" s="36">
        <f>L9/3037</f>
        <v>346.21567336187024</v>
      </c>
    </row>
    <row r="11" spans="1:12" ht="18" customHeight="1">
      <c r="A11" s="231"/>
      <c r="B11" s="232" t="s">
        <v>23</v>
      </c>
      <c r="C11" s="37"/>
      <c r="D11" s="234" t="s">
        <v>24</v>
      </c>
      <c r="E11" s="234"/>
      <c r="F11" s="30"/>
      <c r="G11" s="31"/>
      <c r="H11" s="36">
        <v>776146</v>
      </c>
      <c r="I11" s="31"/>
      <c r="J11" s="36">
        <v>779775</v>
      </c>
      <c r="K11" s="31"/>
      <c r="L11" s="36">
        <v>735331</v>
      </c>
    </row>
    <row r="12" spans="1:12" ht="18" customHeight="1">
      <c r="A12" s="236"/>
      <c r="B12" s="233"/>
      <c r="C12" s="39"/>
      <c r="D12" s="237" t="s">
        <v>25</v>
      </c>
      <c r="E12" s="237"/>
      <c r="F12" s="30"/>
      <c r="G12" s="31"/>
      <c r="H12" s="36">
        <v>110283</v>
      </c>
      <c r="I12" s="31"/>
      <c r="J12" s="36">
        <v>114223</v>
      </c>
      <c r="K12" s="31"/>
      <c r="L12" s="36">
        <v>112835</v>
      </c>
    </row>
    <row r="13" spans="1:12" ht="18" customHeight="1">
      <c r="A13" s="231" t="s">
        <v>27</v>
      </c>
      <c r="B13" s="28" t="s">
        <v>21</v>
      </c>
      <c r="C13" s="29"/>
      <c r="D13" s="29"/>
      <c r="E13" s="29"/>
      <c r="F13" s="30"/>
      <c r="G13" s="31"/>
      <c r="H13" s="40" t="s">
        <v>28</v>
      </c>
      <c r="I13" s="31"/>
      <c r="J13" s="40" t="s">
        <v>28</v>
      </c>
      <c r="K13" s="31"/>
      <c r="L13" s="40" t="s">
        <v>28</v>
      </c>
    </row>
    <row r="14" spans="1:12" ht="18" customHeight="1">
      <c r="A14" s="231"/>
      <c r="B14" s="41"/>
      <c r="C14" s="41"/>
      <c r="D14" s="41"/>
      <c r="E14" s="8" t="s">
        <v>22</v>
      </c>
      <c r="F14" s="30"/>
      <c r="G14" s="31"/>
      <c r="H14" s="40" t="s">
        <v>28</v>
      </c>
      <c r="I14" s="31"/>
      <c r="J14" s="40" t="s">
        <v>28</v>
      </c>
      <c r="K14" s="31"/>
      <c r="L14" s="40" t="s">
        <v>28</v>
      </c>
    </row>
    <row r="15" spans="1:12" ht="18" customHeight="1">
      <c r="A15" s="230" t="s">
        <v>29</v>
      </c>
      <c r="B15" s="28" t="s">
        <v>21</v>
      </c>
      <c r="C15" s="29"/>
      <c r="D15" s="29"/>
      <c r="E15" s="29"/>
      <c r="F15" s="30"/>
      <c r="G15" s="31"/>
      <c r="H15" s="42">
        <f>H5+H9</f>
        <v>13709576</v>
      </c>
      <c r="I15" s="31"/>
      <c r="J15" s="42">
        <f>J5+J9</f>
        <v>14151864</v>
      </c>
      <c r="K15" s="31"/>
      <c r="L15" s="42">
        <f>L5+L9</f>
        <v>14462812</v>
      </c>
    </row>
    <row r="16" spans="1:12" ht="18" customHeight="1">
      <c r="A16" s="231"/>
      <c r="B16" s="34"/>
      <c r="C16" s="35"/>
      <c r="D16" s="43"/>
      <c r="E16" s="8" t="s">
        <v>22</v>
      </c>
      <c r="F16" s="30"/>
      <c r="G16" s="31"/>
      <c r="H16" s="42">
        <f>H15/46939</f>
        <v>292.07217878523187</v>
      </c>
      <c r="I16" s="31"/>
      <c r="J16" s="42">
        <f>J15/46562</f>
        <v>303.93591340578155</v>
      </c>
      <c r="K16" s="31"/>
      <c r="L16" s="42">
        <f>L15/45933</f>
        <v>314.86756797944832</v>
      </c>
    </row>
    <row r="17" spans="1:12" ht="18" customHeight="1">
      <c r="A17" s="231"/>
      <c r="B17" s="232" t="s">
        <v>23</v>
      </c>
      <c r="C17" s="37"/>
      <c r="D17" s="234" t="s">
        <v>24</v>
      </c>
      <c r="E17" s="234"/>
      <c r="F17" s="30"/>
      <c r="G17" s="31"/>
      <c r="H17" s="42">
        <f>H7+H11</f>
        <v>9992724</v>
      </c>
      <c r="I17" s="31"/>
      <c r="J17" s="42">
        <f>J7+J11</f>
        <v>10330776</v>
      </c>
      <c r="K17" s="31"/>
      <c r="L17" s="42">
        <f>L7+L11</f>
        <v>10570058</v>
      </c>
    </row>
    <row r="18" spans="1:12" ht="18" customHeight="1" thickBot="1">
      <c r="A18" s="238"/>
      <c r="B18" s="239"/>
      <c r="C18" s="44"/>
      <c r="D18" s="240" t="s">
        <v>25</v>
      </c>
      <c r="E18" s="240"/>
      <c r="F18" s="45"/>
      <c r="G18" s="46"/>
      <c r="H18" s="47">
        <f>H8+H12</f>
        <v>1143671</v>
      </c>
      <c r="I18" s="46"/>
      <c r="J18" s="47">
        <f>J8+J12</f>
        <v>1257848</v>
      </c>
      <c r="K18" s="46"/>
      <c r="L18" s="47">
        <f>L8+L12</f>
        <v>1286654</v>
      </c>
    </row>
    <row r="19" spans="1:12">
      <c r="A19" s="219" t="s">
        <v>309</v>
      </c>
      <c r="B19" s="219"/>
      <c r="C19" s="219"/>
      <c r="D19" s="219"/>
      <c r="E19" s="219"/>
    </row>
    <row r="21" spans="1:12">
      <c r="H21" s="25"/>
    </row>
  </sheetData>
  <mergeCells count="20">
    <mergeCell ref="A1:L2"/>
    <mergeCell ref="A3:D3"/>
    <mergeCell ref="A4:F4"/>
    <mergeCell ref="G4:H4"/>
    <mergeCell ref="I4:J4"/>
    <mergeCell ref="K4:L4"/>
    <mergeCell ref="A19:E19"/>
    <mergeCell ref="A5:A8"/>
    <mergeCell ref="B7:B8"/>
    <mergeCell ref="D7:E7"/>
    <mergeCell ref="D8:E8"/>
    <mergeCell ref="A9:A12"/>
    <mergeCell ref="B11:B12"/>
    <mergeCell ref="D11:E11"/>
    <mergeCell ref="D12:E12"/>
    <mergeCell ref="A13:A14"/>
    <mergeCell ref="A15:A18"/>
    <mergeCell ref="B17:B18"/>
    <mergeCell ref="D17:E17"/>
    <mergeCell ref="D18:E1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H6:L7 H9:L15 H8:K8" unlockedFormula="1"/>
    <ignoredError sqref="H16:L16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showGridLines="0" workbookViewId="0">
      <selection activeCell="G13" sqref="G13"/>
    </sheetView>
  </sheetViews>
  <sheetFormatPr defaultRowHeight="13.5"/>
  <cols>
    <col min="1" max="1" width="10.875" style="3" customWidth="1"/>
    <col min="2" max="3" width="0.875" style="3" customWidth="1"/>
    <col min="4" max="4" width="14.375" style="3" customWidth="1"/>
    <col min="5" max="5" width="1.75" style="3" customWidth="1"/>
    <col min="6" max="6" width="0.875" style="3" customWidth="1"/>
    <col min="7" max="7" width="14.375" style="3" customWidth="1"/>
    <col min="8" max="8" width="1.75" style="3" customWidth="1"/>
    <col min="9" max="9" width="0.875" style="3" customWidth="1"/>
    <col min="10" max="10" width="14.375" style="3" customWidth="1"/>
    <col min="11" max="11" width="1.875" style="3" customWidth="1"/>
    <col min="12" max="12" width="17.875" style="3" customWidth="1"/>
    <col min="13" max="16384" width="9" style="3"/>
  </cols>
  <sheetData>
    <row r="1" spans="1:13" ht="13.5" customHeight="1">
      <c r="A1" s="220" t="s">
        <v>30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3" ht="13.5" customHeight="1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3" ht="13.5" customHeight="1" thickBot="1">
      <c r="B3" s="3">
        <v>0.54</v>
      </c>
    </row>
    <row r="4" spans="1:13" ht="18" customHeight="1">
      <c r="A4" s="242" t="s">
        <v>3</v>
      </c>
      <c r="B4" s="227"/>
      <c r="C4" s="149"/>
      <c r="D4" s="242" t="s">
        <v>31</v>
      </c>
      <c r="E4" s="252"/>
      <c r="F4" s="226" t="s">
        <v>32</v>
      </c>
      <c r="G4" s="242"/>
      <c r="H4" s="227"/>
      <c r="I4" s="226" t="s">
        <v>33</v>
      </c>
      <c r="J4" s="242"/>
      <c r="K4" s="227"/>
      <c r="L4" s="52" t="s">
        <v>34</v>
      </c>
    </row>
    <row r="5" spans="1:13" ht="18" customHeight="1">
      <c r="A5" s="11" t="s">
        <v>11</v>
      </c>
      <c r="B5" s="84"/>
      <c r="C5" s="249">
        <v>18264</v>
      </c>
      <c r="D5" s="250"/>
      <c r="E5" s="251"/>
      <c r="F5" s="250">
        <v>261668</v>
      </c>
      <c r="G5" s="250"/>
      <c r="H5" s="251"/>
      <c r="I5" s="250">
        <v>438218</v>
      </c>
      <c r="J5" s="250"/>
      <c r="K5" s="251"/>
      <c r="L5" s="62">
        <v>1675</v>
      </c>
    </row>
    <row r="6" spans="1:13" ht="18" customHeight="1">
      <c r="A6" s="11" t="s">
        <v>12</v>
      </c>
      <c r="B6" s="12"/>
      <c r="C6" s="187"/>
      <c r="D6" s="244">
        <v>19280</v>
      </c>
      <c r="E6" s="245"/>
      <c r="F6" s="11"/>
      <c r="G6" s="244">
        <v>279759</v>
      </c>
      <c r="H6" s="245"/>
      <c r="I6" s="11"/>
      <c r="J6" s="244">
        <v>472535</v>
      </c>
      <c r="K6" s="245"/>
      <c r="L6" s="42">
        <v>1689</v>
      </c>
    </row>
    <row r="7" spans="1:13" ht="18" customHeight="1" thickBot="1">
      <c r="A7" s="20" t="s">
        <v>13</v>
      </c>
      <c r="B7" s="21"/>
      <c r="C7" s="246">
        <v>19086</v>
      </c>
      <c r="D7" s="247"/>
      <c r="E7" s="248"/>
      <c r="F7" s="247">
        <v>275542</v>
      </c>
      <c r="G7" s="247"/>
      <c r="H7" s="248"/>
      <c r="I7" s="247">
        <v>465672</v>
      </c>
      <c r="J7" s="247"/>
      <c r="K7" s="248"/>
      <c r="L7" s="47">
        <v>1690</v>
      </c>
    </row>
    <row r="8" spans="1:13">
      <c r="A8" s="219" t="s">
        <v>310</v>
      </c>
      <c r="B8" s="219"/>
      <c r="C8" s="219"/>
      <c r="D8" s="219"/>
      <c r="E8" s="49"/>
      <c r="F8" s="49"/>
      <c r="I8" s="49"/>
    </row>
    <row r="12" spans="1:13">
      <c r="M12" s="50"/>
    </row>
  </sheetData>
  <mergeCells count="15">
    <mergeCell ref="C5:E5"/>
    <mergeCell ref="F5:H5"/>
    <mergeCell ref="I5:K5"/>
    <mergeCell ref="A1:L2"/>
    <mergeCell ref="A4:B4"/>
    <mergeCell ref="D4:E4"/>
    <mergeCell ref="F4:H4"/>
    <mergeCell ref="I4:K4"/>
    <mergeCell ref="A8:D8"/>
    <mergeCell ref="D6:E6"/>
    <mergeCell ref="G6:H6"/>
    <mergeCell ref="J6:K6"/>
    <mergeCell ref="C7:E7"/>
    <mergeCell ref="F7:H7"/>
    <mergeCell ref="I7:K7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6:A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showGridLines="0" workbookViewId="0">
      <selection activeCell="D13" sqref="D13"/>
    </sheetView>
  </sheetViews>
  <sheetFormatPr defaultRowHeight="13.5"/>
  <cols>
    <col min="1" max="1" width="10.875" style="3" customWidth="1"/>
    <col min="2" max="2" width="0.875" style="3" customWidth="1"/>
    <col min="3" max="6" width="17.25" style="3" customWidth="1"/>
    <col min="7" max="7" width="11.375" style="3" customWidth="1"/>
    <col min="8" max="16384" width="9" style="3"/>
  </cols>
  <sheetData>
    <row r="1" spans="1:6">
      <c r="A1" s="220" t="s">
        <v>41</v>
      </c>
      <c r="B1" s="220"/>
      <c r="C1" s="220"/>
      <c r="D1" s="220"/>
      <c r="E1" s="220"/>
      <c r="F1" s="220"/>
    </row>
    <row r="2" spans="1:6">
      <c r="A2" s="220"/>
      <c r="B2" s="220"/>
      <c r="C2" s="220"/>
      <c r="D2" s="220"/>
      <c r="E2" s="220"/>
      <c r="F2" s="220"/>
    </row>
    <row r="3" spans="1:6" ht="14.25" thickBot="1"/>
    <row r="4" spans="1:6" ht="18" customHeight="1">
      <c r="A4" s="242" t="s">
        <v>38</v>
      </c>
      <c r="B4" s="227"/>
      <c r="C4" s="149" t="s">
        <v>42</v>
      </c>
      <c r="D4" s="150" t="s">
        <v>43</v>
      </c>
      <c r="E4" s="150" t="s">
        <v>33</v>
      </c>
      <c r="F4" s="188" t="s">
        <v>34</v>
      </c>
    </row>
    <row r="5" spans="1:6" ht="18" customHeight="1">
      <c r="A5" s="11" t="s">
        <v>11</v>
      </c>
      <c r="B5" s="12"/>
      <c r="C5" s="13">
        <v>3376</v>
      </c>
      <c r="D5" s="14">
        <v>73787</v>
      </c>
      <c r="E5" s="14">
        <v>392653</v>
      </c>
      <c r="F5" s="14">
        <v>5321</v>
      </c>
    </row>
    <row r="6" spans="1:6" ht="18" customHeight="1">
      <c r="A6" s="11" t="s">
        <v>12</v>
      </c>
      <c r="B6" s="12"/>
      <c r="C6" s="67">
        <v>3458</v>
      </c>
      <c r="D6" s="66">
        <v>77718</v>
      </c>
      <c r="E6" s="66">
        <v>397984</v>
      </c>
      <c r="F6" s="66">
        <v>5121</v>
      </c>
    </row>
    <row r="7" spans="1:6" ht="18" customHeight="1" thickBot="1">
      <c r="A7" s="20" t="s">
        <v>13</v>
      </c>
      <c r="B7" s="21"/>
      <c r="C7" s="68">
        <v>3526</v>
      </c>
      <c r="D7" s="69">
        <v>80900</v>
      </c>
      <c r="E7" s="69">
        <v>411721</v>
      </c>
      <c r="F7" s="69">
        <v>5089</v>
      </c>
    </row>
    <row r="8" spans="1:6">
      <c r="A8" s="219" t="s">
        <v>311</v>
      </c>
      <c r="B8" s="219"/>
      <c r="C8" s="219"/>
    </row>
  </sheetData>
  <mergeCells count="3">
    <mergeCell ref="A1:F2"/>
    <mergeCell ref="A4:B4"/>
    <mergeCell ref="A8:C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6:A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showGridLines="0" workbookViewId="0">
      <selection activeCell="C14" sqref="C14"/>
    </sheetView>
  </sheetViews>
  <sheetFormatPr defaultRowHeight="13.5"/>
  <cols>
    <col min="1" max="1" width="10.875" style="3" customWidth="1"/>
    <col min="2" max="2" width="0.875" style="3" customWidth="1"/>
    <col min="3" max="6" width="17.5" style="3" customWidth="1"/>
    <col min="7" max="16384" width="9" style="3"/>
  </cols>
  <sheetData>
    <row r="1" spans="1:6" ht="13.5" customHeight="1">
      <c r="A1" s="220" t="s">
        <v>37</v>
      </c>
      <c r="B1" s="220"/>
      <c r="C1" s="220"/>
      <c r="D1" s="220"/>
      <c r="E1" s="220"/>
      <c r="F1" s="220"/>
    </row>
    <row r="2" spans="1:6" ht="13.5" customHeight="1">
      <c r="A2" s="220"/>
      <c r="B2" s="220"/>
      <c r="C2" s="220"/>
      <c r="D2" s="220"/>
      <c r="E2" s="220"/>
      <c r="F2" s="220"/>
    </row>
    <row r="3" spans="1:6" ht="14.25" thickBot="1"/>
    <row r="4" spans="1:6" ht="18" customHeight="1">
      <c r="A4" s="242" t="s">
        <v>38</v>
      </c>
      <c r="B4" s="227"/>
      <c r="C4" s="149" t="s">
        <v>31</v>
      </c>
      <c r="D4" s="150" t="s">
        <v>39</v>
      </c>
      <c r="E4" s="150" t="s">
        <v>40</v>
      </c>
      <c r="F4" s="188" t="s">
        <v>34</v>
      </c>
    </row>
    <row r="5" spans="1:6" ht="18" customHeight="1">
      <c r="A5" s="11" t="s">
        <v>11</v>
      </c>
      <c r="B5" s="12"/>
      <c r="C5" s="67">
        <v>1453</v>
      </c>
      <c r="D5" s="66">
        <v>9818</v>
      </c>
      <c r="E5" s="66">
        <v>26566</v>
      </c>
      <c r="F5" s="66">
        <v>2705</v>
      </c>
    </row>
    <row r="6" spans="1:6" ht="18" customHeight="1">
      <c r="A6" s="11" t="s">
        <v>12</v>
      </c>
      <c r="B6" s="12"/>
      <c r="C6" s="67">
        <v>1442</v>
      </c>
      <c r="D6" s="66">
        <v>9368</v>
      </c>
      <c r="E6" s="66">
        <v>25320</v>
      </c>
      <c r="F6" s="66">
        <v>2702</v>
      </c>
    </row>
    <row r="7" spans="1:6" ht="18" customHeight="1" thickBot="1">
      <c r="A7" s="20" t="s">
        <v>13</v>
      </c>
      <c r="B7" s="21"/>
      <c r="C7" s="68">
        <v>1477</v>
      </c>
      <c r="D7" s="69">
        <v>9602</v>
      </c>
      <c r="E7" s="69">
        <v>26020</v>
      </c>
      <c r="F7" s="69">
        <v>2709</v>
      </c>
    </row>
    <row r="8" spans="1:6">
      <c r="A8" s="253" t="s">
        <v>351</v>
      </c>
      <c r="B8" s="253"/>
      <c r="C8" s="253"/>
    </row>
  </sheetData>
  <mergeCells count="3">
    <mergeCell ref="A1:F2"/>
    <mergeCell ref="A4:B4"/>
    <mergeCell ref="A8:C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6:A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zoomScaleNormal="100" workbookViewId="0">
      <selection activeCell="C17" sqref="C17"/>
    </sheetView>
  </sheetViews>
  <sheetFormatPr defaultRowHeight="13.5"/>
  <cols>
    <col min="1" max="1" width="12.875" style="3" customWidth="1"/>
    <col min="2" max="2" width="1" style="3" customWidth="1"/>
    <col min="3" max="5" width="13.625" style="3" customWidth="1"/>
    <col min="6" max="6" width="1.125" style="3" customWidth="1"/>
    <col min="7" max="7" width="11.25" style="3" customWidth="1"/>
    <col min="8" max="8" width="1.25" style="3" customWidth="1"/>
    <col min="9" max="9" width="16.5" style="3" customWidth="1"/>
    <col min="10" max="16384" width="9" style="3"/>
  </cols>
  <sheetData>
    <row r="1" spans="1:9">
      <c r="A1" s="220" t="s">
        <v>44</v>
      </c>
      <c r="B1" s="220"/>
      <c r="C1" s="220"/>
      <c r="D1" s="220"/>
      <c r="E1" s="220"/>
      <c r="F1" s="220"/>
      <c r="G1" s="220"/>
      <c r="H1" s="220"/>
      <c r="I1" s="220"/>
    </row>
    <row r="2" spans="1:9">
      <c r="A2" s="220"/>
      <c r="B2" s="220"/>
      <c r="C2" s="220"/>
      <c r="D2" s="220"/>
      <c r="E2" s="220"/>
      <c r="F2" s="220"/>
      <c r="G2" s="220"/>
      <c r="H2" s="220"/>
      <c r="I2" s="220"/>
    </row>
    <row r="3" spans="1:9" ht="14.25" thickBot="1"/>
    <row r="4" spans="1:9" ht="22.5" customHeight="1">
      <c r="A4" s="242" t="s">
        <v>45</v>
      </c>
      <c r="B4" s="227"/>
      <c r="C4" s="149" t="s">
        <v>46</v>
      </c>
      <c r="D4" s="150" t="s">
        <v>47</v>
      </c>
      <c r="E4" s="194" t="s">
        <v>48</v>
      </c>
      <c r="F4" s="226" t="s">
        <v>49</v>
      </c>
      <c r="G4" s="242"/>
      <c r="H4" s="242"/>
      <c r="I4" s="52" t="s">
        <v>50</v>
      </c>
    </row>
    <row r="5" spans="1:9" ht="18" customHeight="1">
      <c r="A5" s="11" t="s">
        <v>11</v>
      </c>
      <c r="B5" s="189"/>
      <c r="C5" s="67">
        <v>13717</v>
      </c>
      <c r="D5" s="66">
        <v>386113</v>
      </c>
      <c r="E5" s="190">
        <v>2.35</v>
      </c>
      <c r="F5" s="256">
        <v>12077494</v>
      </c>
      <c r="G5" s="256"/>
      <c r="H5" s="257"/>
      <c r="I5" s="18">
        <v>880476</v>
      </c>
    </row>
    <row r="6" spans="1:9" ht="18" customHeight="1">
      <c r="A6" s="11" t="s">
        <v>12</v>
      </c>
      <c r="B6" s="191"/>
      <c r="C6" s="67">
        <v>14495</v>
      </c>
      <c r="D6" s="66">
        <v>410366</v>
      </c>
      <c r="E6" s="190">
        <v>2.36</v>
      </c>
      <c r="F6" s="153"/>
      <c r="G6" s="256">
        <v>12566457</v>
      </c>
      <c r="H6" s="245"/>
      <c r="I6" s="18">
        <v>866951</v>
      </c>
    </row>
    <row r="7" spans="1:9" ht="18" customHeight="1" thickBot="1">
      <c r="A7" s="20" t="s">
        <v>13</v>
      </c>
      <c r="B7" s="192"/>
      <c r="C7" s="68">
        <v>15348</v>
      </c>
      <c r="D7" s="69">
        <v>442899</v>
      </c>
      <c r="E7" s="193">
        <v>2.4</v>
      </c>
      <c r="F7" s="254">
        <v>13494133</v>
      </c>
      <c r="G7" s="254"/>
      <c r="H7" s="255"/>
      <c r="I7" s="23">
        <v>879211</v>
      </c>
    </row>
    <row r="8" spans="1:9">
      <c r="A8" s="3" t="s">
        <v>357</v>
      </c>
      <c r="C8" s="27"/>
      <c r="D8" s="27"/>
      <c r="E8" s="57"/>
      <c r="F8" s="57"/>
    </row>
    <row r="9" spans="1:9">
      <c r="A9" s="3" t="s">
        <v>356</v>
      </c>
    </row>
  </sheetData>
  <mergeCells count="6">
    <mergeCell ref="F7:H7"/>
    <mergeCell ref="A1:I2"/>
    <mergeCell ref="A4:B4"/>
    <mergeCell ref="F4:H4"/>
    <mergeCell ref="F5:H5"/>
    <mergeCell ref="G6:H6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6:A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workbookViewId="0">
      <selection activeCell="H20" sqref="H20"/>
    </sheetView>
  </sheetViews>
  <sheetFormatPr defaultRowHeight="13.5"/>
  <cols>
    <col min="1" max="3" width="7.625" style="3" customWidth="1"/>
    <col min="4" max="4" width="1.625" style="3" customWidth="1"/>
    <col min="5" max="5" width="12.125" style="3" customWidth="1"/>
    <col min="6" max="6" width="4.625" style="3" customWidth="1"/>
    <col min="7" max="7" width="1.625" style="3" customWidth="1"/>
    <col min="8" max="8" width="12.125" style="3" customWidth="1"/>
    <col min="9" max="9" width="4.625" style="3" customWidth="1"/>
    <col min="10" max="10" width="1.625" style="3" customWidth="1"/>
    <col min="11" max="11" width="12.125" style="3" customWidth="1"/>
    <col min="12" max="12" width="4.625" style="3" customWidth="1"/>
    <col min="13" max="16384" width="9" style="3"/>
  </cols>
  <sheetData>
    <row r="1" spans="1:12">
      <c r="A1" s="220" t="s">
        <v>51</v>
      </c>
      <c r="B1" s="220"/>
      <c r="C1" s="220"/>
      <c r="D1" s="220"/>
      <c r="E1" s="220"/>
      <c r="F1" s="220"/>
      <c r="G1" s="220"/>
      <c r="H1" s="220"/>
      <c r="I1" s="220"/>
    </row>
    <row r="2" spans="1:12">
      <c r="A2" s="220"/>
      <c r="B2" s="220"/>
      <c r="C2" s="220"/>
      <c r="D2" s="220"/>
      <c r="E2" s="220"/>
      <c r="F2" s="220"/>
      <c r="G2" s="220"/>
      <c r="H2" s="220"/>
      <c r="I2" s="220"/>
    </row>
    <row r="3" spans="1:12" ht="14.25" thickBot="1">
      <c r="A3" s="3" t="s">
        <v>52</v>
      </c>
    </row>
    <row r="4" spans="1:12" ht="18" customHeight="1">
      <c r="A4" s="275" t="s">
        <v>53</v>
      </c>
      <c r="B4" s="275"/>
      <c r="C4" s="276"/>
      <c r="D4" s="226" t="s">
        <v>17</v>
      </c>
      <c r="E4" s="242"/>
      <c r="F4" s="242"/>
      <c r="G4" s="226" t="s">
        <v>18</v>
      </c>
      <c r="H4" s="242"/>
      <c r="I4" s="242"/>
      <c r="J4" s="226" t="s">
        <v>19</v>
      </c>
      <c r="K4" s="242"/>
      <c r="L4" s="242"/>
    </row>
    <row r="5" spans="1:12" ht="18" customHeight="1">
      <c r="A5" s="262" t="s">
        <v>54</v>
      </c>
      <c r="B5" s="261" t="s">
        <v>55</v>
      </c>
      <c r="C5" s="262"/>
      <c r="D5" s="55"/>
      <c r="E5" s="273">
        <v>386113</v>
      </c>
      <c r="F5" s="274"/>
      <c r="G5" s="55"/>
      <c r="H5" s="273">
        <v>410366</v>
      </c>
      <c r="I5" s="274"/>
      <c r="J5" s="55"/>
      <c r="K5" s="273">
        <v>442899</v>
      </c>
      <c r="L5" s="274"/>
    </row>
    <row r="6" spans="1:12" ht="18" customHeight="1">
      <c r="A6" s="262"/>
      <c r="B6" s="270" t="s">
        <v>56</v>
      </c>
      <c r="C6" s="271"/>
      <c r="D6" s="55"/>
      <c r="E6" s="256">
        <v>12077494062</v>
      </c>
      <c r="F6" s="264"/>
      <c r="G6" s="55"/>
      <c r="H6" s="256">
        <v>12566456577</v>
      </c>
      <c r="I6" s="264"/>
      <c r="J6" s="55"/>
      <c r="K6" s="256">
        <v>13494132874</v>
      </c>
      <c r="L6" s="264"/>
    </row>
    <row r="7" spans="1:12" ht="18" customHeight="1">
      <c r="A7" s="262" t="s">
        <v>57</v>
      </c>
      <c r="B7" s="272" t="s">
        <v>58</v>
      </c>
      <c r="C7" s="7" t="s">
        <v>59</v>
      </c>
      <c r="D7" s="55"/>
      <c r="E7" s="263">
        <v>12130</v>
      </c>
      <c r="F7" s="264"/>
      <c r="G7" s="55"/>
      <c r="H7" s="263">
        <v>12114</v>
      </c>
      <c r="I7" s="264"/>
      <c r="J7" s="55"/>
      <c r="K7" s="263">
        <v>12625</v>
      </c>
      <c r="L7" s="264"/>
    </row>
    <row r="8" spans="1:12" ht="18" customHeight="1">
      <c r="A8" s="262"/>
      <c r="B8" s="269"/>
      <c r="C8" s="78" t="s">
        <v>60</v>
      </c>
      <c r="D8" s="55"/>
      <c r="E8" s="263">
        <v>6174576600</v>
      </c>
      <c r="F8" s="264"/>
      <c r="G8" s="55"/>
      <c r="H8" s="263">
        <v>6338477590</v>
      </c>
      <c r="I8" s="264"/>
      <c r="J8" s="55"/>
      <c r="K8" s="263">
        <v>6741696560</v>
      </c>
      <c r="L8" s="264"/>
    </row>
    <row r="9" spans="1:12" ht="18" customHeight="1">
      <c r="A9" s="262"/>
      <c r="B9" s="268" t="s">
        <v>61</v>
      </c>
      <c r="C9" s="7" t="s">
        <v>59</v>
      </c>
      <c r="D9" s="55"/>
      <c r="E9" s="263">
        <v>191961</v>
      </c>
      <c r="F9" s="264"/>
      <c r="G9" s="55"/>
      <c r="H9" s="263">
        <v>203595</v>
      </c>
      <c r="I9" s="264"/>
      <c r="J9" s="55"/>
      <c r="K9" s="263">
        <v>216012</v>
      </c>
      <c r="L9" s="264"/>
    </row>
    <row r="10" spans="1:12" ht="18" customHeight="1">
      <c r="A10" s="262"/>
      <c r="B10" s="269"/>
      <c r="C10" s="74" t="s">
        <v>60</v>
      </c>
      <c r="D10" s="55"/>
      <c r="E10" s="263">
        <v>2827111190</v>
      </c>
      <c r="F10" s="264"/>
      <c r="G10" s="55"/>
      <c r="H10" s="263">
        <v>3056525920</v>
      </c>
      <c r="I10" s="264"/>
      <c r="J10" s="55"/>
      <c r="K10" s="263">
        <v>3226589390</v>
      </c>
      <c r="L10" s="264"/>
    </row>
    <row r="11" spans="1:12" ht="18" customHeight="1">
      <c r="A11" s="262" t="s">
        <v>62</v>
      </c>
      <c r="B11" s="261" t="s">
        <v>55</v>
      </c>
      <c r="C11" s="262"/>
      <c r="D11" s="55"/>
      <c r="E11" s="263">
        <v>32372</v>
      </c>
      <c r="F11" s="264"/>
      <c r="G11" s="55"/>
      <c r="H11" s="263">
        <v>35234</v>
      </c>
      <c r="I11" s="264"/>
      <c r="J11" s="55"/>
      <c r="K11" s="263">
        <v>39579</v>
      </c>
      <c r="L11" s="264"/>
    </row>
    <row r="12" spans="1:12" ht="18" customHeight="1">
      <c r="A12" s="262"/>
      <c r="B12" s="261" t="s">
        <v>56</v>
      </c>
      <c r="C12" s="262"/>
      <c r="D12" s="55"/>
      <c r="E12" s="263">
        <v>430344090</v>
      </c>
      <c r="F12" s="264"/>
      <c r="G12" s="55"/>
      <c r="H12" s="263">
        <v>454053290</v>
      </c>
      <c r="I12" s="264"/>
      <c r="J12" s="55"/>
      <c r="K12" s="263">
        <v>508599210</v>
      </c>
      <c r="L12" s="264"/>
    </row>
    <row r="13" spans="1:12" ht="18" customHeight="1">
      <c r="A13" s="262" t="s">
        <v>63</v>
      </c>
      <c r="B13" s="261" t="s">
        <v>55</v>
      </c>
      <c r="C13" s="262"/>
      <c r="D13" s="55"/>
      <c r="E13" s="263">
        <v>140665</v>
      </c>
      <c r="F13" s="264"/>
      <c r="G13" s="55"/>
      <c r="H13" s="263">
        <v>149985</v>
      </c>
      <c r="I13" s="264"/>
      <c r="J13" s="55"/>
      <c r="K13" s="263">
        <v>164488</v>
      </c>
      <c r="L13" s="264"/>
    </row>
    <row r="14" spans="1:12" ht="18" customHeight="1">
      <c r="A14" s="262"/>
      <c r="B14" s="261" t="s">
        <v>56</v>
      </c>
      <c r="C14" s="262"/>
      <c r="D14" s="55"/>
      <c r="E14" s="263">
        <v>2130775390</v>
      </c>
      <c r="F14" s="264"/>
      <c r="G14" s="55"/>
      <c r="H14" s="263">
        <v>2198036220</v>
      </c>
      <c r="I14" s="264"/>
      <c r="J14" s="55"/>
      <c r="K14" s="263">
        <v>2474656970</v>
      </c>
      <c r="L14" s="264"/>
    </row>
    <row r="15" spans="1:12" ht="18" customHeight="1">
      <c r="A15" s="259" t="s">
        <v>64</v>
      </c>
      <c r="B15" s="261" t="s">
        <v>55</v>
      </c>
      <c r="C15" s="262"/>
      <c r="D15" s="55"/>
      <c r="E15" s="263">
        <v>8985</v>
      </c>
      <c r="F15" s="264"/>
      <c r="G15" s="55"/>
      <c r="H15" s="263">
        <v>9438</v>
      </c>
      <c r="I15" s="264"/>
      <c r="J15" s="55"/>
      <c r="K15" s="263">
        <v>10195</v>
      </c>
      <c r="L15" s="264"/>
    </row>
    <row r="16" spans="1:12" ht="18" customHeight="1" thickBot="1">
      <c r="A16" s="260"/>
      <c r="B16" s="265" t="s">
        <v>56</v>
      </c>
      <c r="C16" s="260"/>
      <c r="D16" s="56"/>
      <c r="E16" s="266">
        <v>514686792</v>
      </c>
      <c r="F16" s="267"/>
      <c r="G16" s="56"/>
      <c r="H16" s="266">
        <v>519363557</v>
      </c>
      <c r="I16" s="267"/>
      <c r="J16" s="56"/>
      <c r="K16" s="266">
        <v>542590744</v>
      </c>
      <c r="L16" s="267"/>
    </row>
    <row r="17" spans="1:12">
      <c r="A17" s="3" t="s">
        <v>357</v>
      </c>
      <c r="C17" s="27"/>
      <c r="D17" s="27"/>
      <c r="E17" s="57"/>
      <c r="G17" s="58"/>
      <c r="H17" s="58"/>
      <c r="I17" s="58"/>
      <c r="J17" s="58"/>
      <c r="K17" s="58"/>
      <c r="L17" s="58"/>
    </row>
    <row r="18" spans="1:12">
      <c r="A18" s="258"/>
      <c r="B18" s="258"/>
      <c r="C18" s="258"/>
      <c r="D18" s="258"/>
      <c r="E18" s="258"/>
      <c r="F18" s="258"/>
      <c r="G18" s="258"/>
      <c r="H18" s="258"/>
      <c r="I18" s="258"/>
      <c r="J18" s="258"/>
    </row>
  </sheetData>
  <mergeCells count="57">
    <mergeCell ref="A1:I2"/>
    <mergeCell ref="A4:C4"/>
    <mergeCell ref="D4:F4"/>
    <mergeCell ref="G4:I4"/>
    <mergeCell ref="J4:L4"/>
    <mergeCell ref="B6:C6"/>
    <mergeCell ref="E6:F6"/>
    <mergeCell ref="H6:I6"/>
    <mergeCell ref="K6:L6"/>
    <mergeCell ref="A7:A10"/>
    <mergeCell ref="B7:B8"/>
    <mergeCell ref="E7:F7"/>
    <mergeCell ref="H7:I7"/>
    <mergeCell ref="K7:L7"/>
    <mergeCell ref="E8:F8"/>
    <mergeCell ref="A5:A6"/>
    <mergeCell ref="B5:C5"/>
    <mergeCell ref="E5:F5"/>
    <mergeCell ref="H5:I5"/>
    <mergeCell ref="K5:L5"/>
    <mergeCell ref="H8:I8"/>
    <mergeCell ref="K8:L8"/>
    <mergeCell ref="B9:B10"/>
    <mergeCell ref="E9:F9"/>
    <mergeCell ref="H9:I9"/>
    <mergeCell ref="K9:L9"/>
    <mergeCell ref="E10:F10"/>
    <mergeCell ref="H10:I10"/>
    <mergeCell ref="K10:L10"/>
    <mergeCell ref="A11:A12"/>
    <mergeCell ref="B11:C11"/>
    <mergeCell ref="E11:F11"/>
    <mergeCell ref="H11:I11"/>
    <mergeCell ref="K11:L11"/>
    <mergeCell ref="B12:C12"/>
    <mergeCell ref="E12:F12"/>
    <mergeCell ref="H12:I12"/>
    <mergeCell ref="K12:L12"/>
    <mergeCell ref="A13:A14"/>
    <mergeCell ref="B13:C13"/>
    <mergeCell ref="E13:F13"/>
    <mergeCell ref="H13:I13"/>
    <mergeCell ref="K13:L13"/>
    <mergeCell ref="B14:C14"/>
    <mergeCell ref="E14:F14"/>
    <mergeCell ref="H14:I14"/>
    <mergeCell ref="K14:L14"/>
    <mergeCell ref="K15:L15"/>
    <mergeCell ref="B16:C16"/>
    <mergeCell ref="E16:F16"/>
    <mergeCell ref="H16:I16"/>
    <mergeCell ref="K16:L16"/>
    <mergeCell ref="A18:J18"/>
    <mergeCell ref="A15:A16"/>
    <mergeCell ref="B15:C15"/>
    <mergeCell ref="E15:F15"/>
    <mergeCell ref="H15:I1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Normal="100" workbookViewId="0">
      <selection activeCell="I27" sqref="I27"/>
    </sheetView>
  </sheetViews>
  <sheetFormatPr defaultRowHeight="13.5"/>
  <cols>
    <col min="1" max="1" width="9" style="3"/>
    <col min="2" max="2" width="0.875" style="3" customWidth="1"/>
    <col min="3" max="5" width="9" style="3"/>
    <col min="6" max="6" width="8.75" style="3" customWidth="1"/>
    <col min="7" max="8" width="9" style="3"/>
    <col min="9" max="9" width="9.625" style="3" bestFit="1" customWidth="1"/>
    <col min="10" max="16384" width="9" style="3"/>
  </cols>
  <sheetData>
    <row r="1" spans="1:10">
      <c r="A1" s="220" t="s">
        <v>200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0">
      <c r="A2" s="220"/>
      <c r="B2" s="220"/>
      <c r="C2" s="220"/>
      <c r="D2" s="220"/>
      <c r="E2" s="220"/>
      <c r="F2" s="220"/>
      <c r="G2" s="220"/>
      <c r="H2" s="220"/>
      <c r="I2" s="220"/>
      <c r="J2" s="220"/>
    </row>
    <row r="3" spans="1:10" ht="14.25" thickBot="1">
      <c r="I3" s="221" t="s">
        <v>201</v>
      </c>
      <c r="J3" s="221"/>
    </row>
    <row r="4" spans="1:10" ht="18" customHeight="1">
      <c r="A4" s="242" t="s">
        <v>202</v>
      </c>
      <c r="B4" s="227"/>
      <c r="C4" s="137" t="s">
        <v>203</v>
      </c>
      <c r="D4" s="150" t="s">
        <v>204</v>
      </c>
      <c r="E4" s="150" t="s">
        <v>205</v>
      </c>
      <c r="F4" s="166" t="s">
        <v>206</v>
      </c>
      <c r="G4" s="150" t="s">
        <v>207</v>
      </c>
      <c r="H4" s="150" t="s">
        <v>208</v>
      </c>
      <c r="I4" s="51" t="s">
        <v>209</v>
      </c>
      <c r="J4" s="48" t="s">
        <v>210</v>
      </c>
    </row>
    <row r="5" spans="1:10" ht="18" customHeight="1">
      <c r="A5" s="59" t="s">
        <v>211</v>
      </c>
      <c r="B5" s="60"/>
      <c r="C5" s="61">
        <v>213</v>
      </c>
      <c r="D5" s="62">
        <v>87</v>
      </c>
      <c r="E5" s="62">
        <v>287</v>
      </c>
      <c r="F5" s="62">
        <v>15</v>
      </c>
      <c r="G5" s="62">
        <v>683</v>
      </c>
      <c r="H5" s="62">
        <v>460</v>
      </c>
      <c r="I5" s="62">
        <v>77</v>
      </c>
      <c r="J5" s="62">
        <v>15</v>
      </c>
    </row>
    <row r="6" spans="1:10" ht="18" customHeight="1">
      <c r="A6" s="11" t="s">
        <v>212</v>
      </c>
      <c r="B6" s="12"/>
      <c r="C6" s="42">
        <v>233</v>
      </c>
      <c r="D6" s="42">
        <v>90</v>
      </c>
      <c r="E6" s="42">
        <v>302</v>
      </c>
      <c r="F6" s="42">
        <v>11</v>
      </c>
      <c r="G6" s="42">
        <v>868</v>
      </c>
      <c r="H6" s="42">
        <v>509</v>
      </c>
      <c r="I6" s="42">
        <v>92</v>
      </c>
      <c r="J6" s="42">
        <v>22</v>
      </c>
    </row>
    <row r="7" spans="1:10" ht="18" customHeight="1" thickBot="1">
      <c r="A7" s="20" t="s">
        <v>213</v>
      </c>
      <c r="B7" s="21"/>
      <c r="C7" s="47">
        <v>245</v>
      </c>
      <c r="D7" s="47">
        <v>100</v>
      </c>
      <c r="E7" s="47">
        <v>317</v>
      </c>
      <c r="F7" s="47">
        <v>19</v>
      </c>
      <c r="G7" s="47">
        <v>950</v>
      </c>
      <c r="H7" s="47">
        <v>489</v>
      </c>
      <c r="I7" s="47">
        <v>93</v>
      </c>
      <c r="J7" s="47">
        <v>21</v>
      </c>
    </row>
    <row r="8" spans="1:10">
      <c r="A8" s="277" t="s">
        <v>312</v>
      </c>
      <c r="B8" s="277"/>
      <c r="C8" s="277"/>
    </row>
    <row r="13" spans="1:10" ht="18" customHeight="1"/>
  </sheetData>
  <mergeCells count="4">
    <mergeCell ref="A1:J2"/>
    <mergeCell ref="I3:J3"/>
    <mergeCell ref="A4:B4"/>
    <mergeCell ref="A8:C8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A6:A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</vt:i4>
      </vt:variant>
    </vt:vector>
  </HeadingPairs>
  <TitlesOfParts>
    <vt:vector size="30" baseType="lpstr">
      <vt:lpstr>保健衛生</vt:lpstr>
      <vt:lpstr>1 国民健康保険税額（現年課税額）</vt:lpstr>
      <vt:lpstr>2 国民健康保険給付状況</vt:lpstr>
      <vt:lpstr>3 こども医療費支給状況</vt:lpstr>
      <vt:lpstr>4 心身障害者医療費支給状況</vt:lpstr>
      <vt:lpstr>5 ひとり親家庭等医療費支給額</vt:lpstr>
      <vt:lpstr>6 後期高齢者医療費の状況</vt:lpstr>
      <vt:lpstr>7 後期高齢者医療費の内訳</vt:lpstr>
      <vt:lpstr>8 医療従事者数</vt:lpstr>
      <vt:lpstr>9 医療施設状況</vt:lpstr>
      <vt:lpstr>10 市内の診療科目数</vt:lpstr>
      <vt:lpstr>11 死因別死亡者数</vt:lpstr>
      <vt:lpstr>12 乳幼児健康診査実施状況</vt:lpstr>
      <vt:lpstr>13 成人検診実施状況</vt:lpstr>
      <vt:lpstr>14 成人検診状況（がん検診）</vt:lpstr>
      <vt:lpstr>15 献血状況</vt:lpstr>
      <vt:lpstr>16 予防接種状況</vt:lpstr>
      <vt:lpstr>17 急患センター診療状況</vt:lpstr>
      <vt:lpstr>18 狂犬病予防業務状況</vt:lpstr>
      <vt:lpstr>19 環境衛生営業施設</vt:lpstr>
      <vt:lpstr>20 食品衛生法による主な許可営業施設</vt:lpstr>
      <vt:lpstr>21 ごみ処理状況</vt:lpstr>
      <vt:lpstr>22 資源の集団回収状況</vt:lpstr>
      <vt:lpstr>23 びん缶等処理状況</vt:lpstr>
      <vt:lpstr>24 粗大ごみ処理状況</vt:lpstr>
      <vt:lpstr>25 ごみの埋立処分量状況</vt:lpstr>
      <vt:lpstr>26 し尿処理状況</vt:lpstr>
      <vt:lpstr>27 ごみ・し尿処理の経費</vt:lpstr>
      <vt:lpstr>'10 市内の診療科目数'!Print_Area</vt:lpstr>
      <vt:lpstr>'8 医療従事者数'!Print_Area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SYMF054</cp:lastModifiedBy>
  <cp:lastPrinted>2015-03-24T00:05:33Z</cp:lastPrinted>
  <dcterms:created xsi:type="dcterms:W3CDTF">2015-02-26T22:56:15Z</dcterms:created>
  <dcterms:modified xsi:type="dcterms:W3CDTF">2015-03-24T02:57:08Z</dcterms:modified>
</cp:coreProperties>
</file>