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H30 統計さやま\21　HP掲載用\原稿　取りまとめ用統計表\15 保健衛生　済（印刷）\"/>
    </mc:Choice>
  </mc:AlternateContent>
  <bookViews>
    <workbookView xWindow="600" yWindow="165" windowWidth="19395" windowHeight="7785"/>
  </bookViews>
  <sheets>
    <sheet name="目次" sheetId="31" r:id="rId1"/>
    <sheet name="①国民健康保険税額（現年課税額）" sheetId="1" r:id="rId2"/>
    <sheet name="②国民健康保険給付状況" sheetId="2" r:id="rId3"/>
    <sheet name="③こども医療費支給状況" sheetId="3" r:id="rId4"/>
    <sheet name="④心身障害者医療費支給状況" sheetId="5" r:id="rId5"/>
    <sheet name="⑤ひとり親家庭等医療費支給額" sheetId="4" r:id="rId6"/>
    <sheet name="⑥後期高齢者医療費の状況" sheetId="6" r:id="rId7"/>
    <sheet name="⑦後期高齢者医療費の内訳" sheetId="7" r:id="rId8"/>
    <sheet name="⑧医療従事者数" sheetId="21" r:id="rId9"/>
    <sheet name="⑨医療施設状況" sheetId="22" r:id="rId10"/>
    <sheet name="⑩市内の診療科目数" sheetId="23" r:id="rId11"/>
    <sheet name="⑪死因別死亡者数" sheetId="24" r:id="rId12"/>
    <sheet name="⑫乳幼児健康診査実施状況" sheetId="11" r:id="rId13"/>
    <sheet name="⑬成人検診実施状況" sheetId="8" r:id="rId14"/>
    <sheet name="⑭成人検診状況（がん検診）" sheetId="9" r:id="rId15"/>
    <sheet name="⑮献血状況" sheetId="12" r:id="rId16"/>
    <sheet name="⑯予防接種状況" sheetId="30" r:id="rId17"/>
    <sheet name="⑰急患センター診療状況" sheetId="13" r:id="rId18"/>
    <sheet name="⑱狂犬病予防業務状況" sheetId="25" r:id="rId19"/>
    <sheet name="⑲環境衛生営業施設" sheetId="26" r:id="rId20"/>
    <sheet name="⑳食品衛生法による主な許可営業施設" sheetId="27" r:id="rId21"/>
    <sheet name="㉑ごみ処理状況" sheetId="14" r:id="rId22"/>
    <sheet name="㉒資源の集団回収状況" sheetId="20" r:id="rId23"/>
    <sheet name="㉓びん缶等処理状況" sheetId="15" r:id="rId24"/>
    <sheet name="㉔粗大ごみ処理状況" sheetId="16" r:id="rId25"/>
    <sheet name="㉕ごみの埋立処分量状況" sheetId="17" r:id="rId26"/>
    <sheet name="㉖し尿処理状況" sheetId="18" r:id="rId27"/>
    <sheet name="㉗ごみ・し尿処理の経費" sheetId="29" r:id="rId28"/>
  </sheets>
  <definedNames>
    <definedName name="_xlnm.Print_Area" localSheetId="8">⑧医療従事者数!#REF!</definedName>
    <definedName name="_xlnm.Print_Area" localSheetId="10">⑩市内の診療科目数!#REF!</definedName>
    <definedName name="_xlnm.Print_Area" localSheetId="16">⑯予防接種状況!#REF!</definedName>
    <definedName name="_xlnm.Print_Area" localSheetId="27">'㉗ごみ・し尿処理の経費'!#REF!</definedName>
  </definedNames>
  <calcPr calcId="162913"/>
</workbook>
</file>

<file path=xl/calcChain.xml><?xml version="1.0" encoding="utf-8"?>
<calcChain xmlns="http://schemas.openxmlformats.org/spreadsheetml/2006/main">
  <c r="K9" i="11" l="1"/>
  <c r="H9" i="11"/>
  <c r="E9" i="11"/>
  <c r="K8" i="11"/>
  <c r="H8" i="11"/>
  <c r="E8" i="11"/>
  <c r="K5" i="7" l="1"/>
  <c r="H5" i="7"/>
  <c r="L18" i="2" l="1"/>
  <c r="J18" i="2"/>
  <c r="L17" i="2"/>
  <c r="J17" i="2"/>
  <c r="L15" i="2"/>
  <c r="L16" i="2" s="1"/>
  <c r="J15" i="2"/>
  <c r="J16" i="2" s="1"/>
  <c r="L10" i="2"/>
  <c r="J10" i="2"/>
  <c r="L6" i="2"/>
  <c r="J6" i="2"/>
</calcChain>
</file>

<file path=xl/sharedStrings.xml><?xml version="1.0" encoding="utf-8"?>
<sst xmlns="http://schemas.openxmlformats.org/spreadsheetml/2006/main" count="538" uniqueCount="408">
  <si>
    <t>　　　　　１　国民健康保険税額（現年課税分）</t>
    <rPh sb="7" eb="9">
      <t>コクミン</t>
    </rPh>
    <rPh sb="9" eb="11">
      <t>ケンコウ</t>
    </rPh>
    <rPh sb="11" eb="13">
      <t>ホケン</t>
    </rPh>
    <rPh sb="13" eb="15">
      <t>ゼイガク</t>
    </rPh>
    <rPh sb="16" eb="17">
      <t>ゲン</t>
    </rPh>
    <rPh sb="17" eb="18">
      <t>ネン</t>
    </rPh>
    <rPh sb="18" eb="20">
      <t>カゼイ</t>
    </rPh>
    <rPh sb="20" eb="21">
      <t>ブン</t>
    </rPh>
    <phoneticPr fontId="2"/>
  </si>
  <si>
    <t>単位 : 千円</t>
    <rPh sb="0" eb="2">
      <t>タンイ</t>
    </rPh>
    <rPh sb="5" eb="7">
      <t>センエン</t>
    </rPh>
    <phoneticPr fontId="2"/>
  </si>
  <si>
    <t>各年度末現在</t>
    <rPh sb="0" eb="4">
      <t>カクネンドマツ</t>
    </rPh>
    <rPh sb="4" eb="6">
      <t>ゲンザイ</t>
    </rPh>
    <phoneticPr fontId="2"/>
  </si>
  <si>
    <t>年　　度</t>
    <rPh sb="0" eb="4">
      <t>ネンド</t>
    </rPh>
    <phoneticPr fontId="2"/>
  </si>
  <si>
    <t>被保険者</t>
    <rPh sb="0" eb="4">
      <t>ヒホケンシャ</t>
    </rPh>
    <phoneticPr fontId="2"/>
  </si>
  <si>
    <t>総　　額</t>
    <rPh sb="0" eb="4">
      <t>ソウガク</t>
    </rPh>
    <phoneticPr fontId="2"/>
  </si>
  <si>
    <t>一　　般</t>
    <rPh sb="0" eb="4">
      <t>イッパン</t>
    </rPh>
    <phoneticPr fontId="2"/>
  </si>
  <si>
    <t>退　　職</t>
    <rPh sb="0" eb="4">
      <t>タイショク</t>
    </rPh>
    <phoneticPr fontId="2"/>
  </si>
  <si>
    <t>世帯数</t>
    <rPh sb="0" eb="3">
      <t>セタイスウ</t>
    </rPh>
    <phoneticPr fontId="2"/>
  </si>
  <si>
    <t>人　数</t>
    <rPh sb="0" eb="3">
      <t>ニンズウ</t>
    </rPh>
    <phoneticPr fontId="2"/>
  </si>
  <si>
    <t>収納率（％）</t>
    <rPh sb="0" eb="2">
      <t>シュウノウ</t>
    </rPh>
    <rPh sb="2" eb="3">
      <t>リツ</t>
    </rPh>
    <phoneticPr fontId="2"/>
  </si>
  <si>
    <t>　　　　　２　国民健康保険給付状況</t>
    <rPh sb="7" eb="8">
      <t>コク</t>
    </rPh>
    <rPh sb="8" eb="9">
      <t>タミ</t>
    </rPh>
    <rPh sb="9" eb="10">
      <t>ケン</t>
    </rPh>
    <rPh sb="10" eb="11">
      <t>ヤス</t>
    </rPh>
    <rPh sb="11" eb="12">
      <t>タモツ</t>
    </rPh>
    <rPh sb="12" eb="13">
      <t>ケン</t>
    </rPh>
    <rPh sb="13" eb="14">
      <t>キュウ</t>
    </rPh>
    <rPh sb="14" eb="15">
      <t>ヅケ</t>
    </rPh>
    <rPh sb="15" eb="17">
      <t>ジョウキョウ</t>
    </rPh>
    <phoneticPr fontId="2"/>
  </si>
  <si>
    <t>単位 ： 千円</t>
    <rPh sb="0" eb="2">
      <t>タンイ</t>
    </rPh>
    <rPh sb="5" eb="7">
      <t>センエン</t>
    </rPh>
    <phoneticPr fontId="2"/>
  </si>
  <si>
    <t>区　　　　　　分</t>
    <rPh sb="0" eb="8">
      <t>クブン</t>
    </rPh>
    <phoneticPr fontId="2"/>
  </si>
  <si>
    <t>一  般</t>
    <rPh sb="0" eb="4">
      <t>イッパン</t>
    </rPh>
    <phoneticPr fontId="2"/>
  </si>
  <si>
    <t>費　　用　　額</t>
    <rPh sb="0" eb="1">
      <t>ヒ</t>
    </rPh>
    <rPh sb="3" eb="4">
      <t>ヨウ</t>
    </rPh>
    <rPh sb="6" eb="7">
      <t>ガク</t>
    </rPh>
    <phoneticPr fontId="2"/>
  </si>
  <si>
    <t>１人当り</t>
    <rPh sb="1" eb="2">
      <t>ニン</t>
    </rPh>
    <rPh sb="2" eb="3">
      <t>アタ</t>
    </rPh>
    <phoneticPr fontId="2"/>
  </si>
  <si>
    <t>給付</t>
    <rPh sb="0" eb="2">
      <t>キュウフ</t>
    </rPh>
    <phoneticPr fontId="2"/>
  </si>
  <si>
    <t>保険者負担額</t>
    <rPh sb="0" eb="3">
      <t>ホケンシャ</t>
    </rPh>
    <rPh sb="3" eb="5">
      <t>フタン</t>
    </rPh>
    <rPh sb="5" eb="6">
      <t>ガク</t>
    </rPh>
    <phoneticPr fontId="2"/>
  </si>
  <si>
    <t>高額療養費</t>
    <rPh sb="0" eb="2">
      <t>コウガク</t>
    </rPh>
    <rPh sb="2" eb="5">
      <t>リョウヨウヒ</t>
    </rPh>
    <phoneticPr fontId="2"/>
  </si>
  <si>
    <t>退  職</t>
    <rPh sb="0" eb="4">
      <t>タイショク</t>
    </rPh>
    <phoneticPr fontId="2"/>
  </si>
  <si>
    <t>総  数</t>
    <rPh sb="0" eb="4">
      <t>ソウスウ</t>
    </rPh>
    <phoneticPr fontId="2"/>
  </si>
  <si>
    <t>　　　　　３　こども医療費支給状況</t>
    <rPh sb="10" eb="12">
      <t>イリョウ</t>
    </rPh>
    <rPh sb="12" eb="13">
      <t>ヒ</t>
    </rPh>
    <rPh sb="13" eb="14">
      <t>ササ</t>
    </rPh>
    <rPh sb="14" eb="15">
      <t>キュウ</t>
    </rPh>
    <rPh sb="15" eb="16">
      <t>ジョウ</t>
    </rPh>
    <rPh sb="16" eb="17">
      <t>キョウ</t>
    </rPh>
    <phoneticPr fontId="2"/>
  </si>
  <si>
    <t>受給者数（人）</t>
    <rPh sb="0" eb="3">
      <t>ジュキュウシャ</t>
    </rPh>
    <rPh sb="3" eb="4">
      <t>スウ</t>
    </rPh>
    <rPh sb="5" eb="6">
      <t>ニン</t>
    </rPh>
    <phoneticPr fontId="2"/>
  </si>
  <si>
    <t>支給額 (千円）</t>
    <rPh sb="0" eb="3">
      <t>シキュウガク</t>
    </rPh>
    <rPh sb="5" eb="7">
      <t>センエン</t>
    </rPh>
    <phoneticPr fontId="2"/>
  </si>
  <si>
    <t>１件当り支給額（円）</t>
    <rPh sb="1" eb="2">
      <t>ケン</t>
    </rPh>
    <rPh sb="2" eb="3">
      <t>アタ</t>
    </rPh>
    <rPh sb="4" eb="7">
      <t>シキュウガク</t>
    </rPh>
    <rPh sb="8" eb="9">
      <t>エン</t>
    </rPh>
    <phoneticPr fontId="2"/>
  </si>
  <si>
    <t>　　　　　 ５　ひとり親家庭等医療費支給状況</t>
    <rPh sb="11" eb="12">
      <t>オヤ</t>
    </rPh>
    <rPh sb="12" eb="14">
      <t>カテイ</t>
    </rPh>
    <rPh sb="14" eb="15">
      <t>ナド</t>
    </rPh>
    <rPh sb="15" eb="18">
      <t>イリョウヒ</t>
    </rPh>
    <rPh sb="18" eb="20">
      <t>シキュウ</t>
    </rPh>
    <rPh sb="20" eb="22">
      <t>ジョウキョウ</t>
    </rPh>
    <phoneticPr fontId="2"/>
  </si>
  <si>
    <t>年 　度</t>
    <rPh sb="0" eb="1">
      <t>トシ</t>
    </rPh>
    <rPh sb="3" eb="4">
      <t>ド</t>
    </rPh>
    <phoneticPr fontId="2"/>
  </si>
  <si>
    <t>支給額 (千円)</t>
    <rPh sb="0" eb="3">
      <t>シキュウガク</t>
    </rPh>
    <rPh sb="5" eb="7">
      <t>センエン</t>
    </rPh>
    <phoneticPr fontId="2"/>
  </si>
  <si>
    <t>　　　　　４　心身障害者医療費支給状況</t>
    <rPh sb="7" eb="9">
      <t>シンシン</t>
    </rPh>
    <rPh sb="9" eb="12">
      <t>ショウガイシャ</t>
    </rPh>
    <rPh sb="12" eb="15">
      <t>イリョウヒ</t>
    </rPh>
    <rPh sb="15" eb="17">
      <t>シキュウ</t>
    </rPh>
    <rPh sb="17" eb="19">
      <t>ジョウキョウ</t>
    </rPh>
    <phoneticPr fontId="2"/>
  </si>
  <si>
    <t>受給者数</t>
    <rPh sb="0" eb="3">
      <t>ジュキュウシャ</t>
    </rPh>
    <rPh sb="3" eb="4">
      <t>スウ</t>
    </rPh>
    <phoneticPr fontId="2"/>
  </si>
  <si>
    <t>支給件数</t>
    <rPh sb="0" eb="2">
      <t>シキュウ</t>
    </rPh>
    <rPh sb="2" eb="4">
      <t>ケンスウ</t>
    </rPh>
    <phoneticPr fontId="2"/>
  </si>
  <si>
    <t>　　　　　　  ６　 後期高齢者医療費の状況</t>
    <rPh sb="11" eb="13">
      <t>コウキ</t>
    </rPh>
    <rPh sb="13" eb="16">
      <t>コウレイシャ</t>
    </rPh>
    <rPh sb="16" eb="19">
      <t>イリョウヒ</t>
    </rPh>
    <rPh sb="20" eb="22">
      <t>ジョウキョウ</t>
    </rPh>
    <phoneticPr fontId="2"/>
  </si>
  <si>
    <t>年　度</t>
    <rPh sb="0" eb="1">
      <t>トシ</t>
    </rPh>
    <rPh sb="2" eb="3">
      <t>ド</t>
    </rPh>
    <phoneticPr fontId="2"/>
  </si>
  <si>
    <t>被保険者数</t>
    <rPh sb="0" eb="4">
      <t>ヒホケンシャ</t>
    </rPh>
    <rPh sb="4" eb="5">
      <t>スウ</t>
    </rPh>
    <phoneticPr fontId="2"/>
  </si>
  <si>
    <t>受診件数</t>
    <rPh sb="0" eb="2">
      <t>ジュシン</t>
    </rPh>
    <rPh sb="2" eb="4">
      <t>ケンスウ</t>
    </rPh>
    <phoneticPr fontId="2"/>
  </si>
  <si>
    <t>費用額 (千円)</t>
    <rPh sb="0" eb="2">
      <t>ヒヨウ</t>
    </rPh>
    <rPh sb="2" eb="3">
      <t>ガク</t>
    </rPh>
    <rPh sb="5" eb="7">
      <t>センエン</t>
    </rPh>
    <phoneticPr fontId="2"/>
  </si>
  <si>
    <t>１人当たり医療費（円）</t>
    <rPh sb="1" eb="2">
      <t>ヒト</t>
    </rPh>
    <rPh sb="2" eb="3">
      <t>アタ</t>
    </rPh>
    <rPh sb="5" eb="8">
      <t>イリョウヒ</t>
    </rPh>
    <rPh sb="9" eb="10">
      <t>エン</t>
    </rPh>
    <phoneticPr fontId="2"/>
  </si>
  <si>
    <t>　　　　　　７　後期高齢者医療費の内訳</t>
    <rPh sb="8" eb="10">
      <t>コウキ</t>
    </rPh>
    <rPh sb="10" eb="13">
      <t>コウレイシャ</t>
    </rPh>
    <rPh sb="13" eb="16">
      <t>イリョウヒ</t>
    </rPh>
    <rPh sb="17" eb="19">
      <t>ウチワケ</t>
    </rPh>
    <phoneticPr fontId="2"/>
  </si>
  <si>
    <t>区　　　　　　　　分</t>
    <rPh sb="0" eb="10">
      <t>クブン</t>
    </rPh>
    <phoneticPr fontId="2"/>
  </si>
  <si>
    <t>総　　数</t>
    <rPh sb="0" eb="4">
      <t>ソウスウ</t>
    </rPh>
    <phoneticPr fontId="2"/>
  </si>
  <si>
    <t>件　　　　数</t>
    <rPh sb="0" eb="6">
      <t>ケンスウ</t>
    </rPh>
    <phoneticPr fontId="2"/>
  </si>
  <si>
    <t>金　　　　額</t>
    <rPh sb="0" eb="6">
      <t>キンガク</t>
    </rPh>
    <phoneticPr fontId="2"/>
  </si>
  <si>
    <t>医　　科</t>
    <rPh sb="0" eb="4">
      <t>イカ</t>
    </rPh>
    <phoneticPr fontId="2"/>
  </si>
  <si>
    <t>入　院</t>
    <rPh sb="0" eb="3">
      <t>ニュウイン</t>
    </rPh>
    <phoneticPr fontId="2"/>
  </si>
  <si>
    <t>件　数</t>
    <rPh sb="0" eb="3">
      <t>ケンスウ</t>
    </rPh>
    <phoneticPr fontId="2"/>
  </si>
  <si>
    <t>金　額</t>
    <rPh sb="0" eb="3">
      <t>キンガク</t>
    </rPh>
    <phoneticPr fontId="2"/>
  </si>
  <si>
    <t>入院外</t>
    <rPh sb="0" eb="2">
      <t>ニュウイン</t>
    </rPh>
    <rPh sb="2" eb="3">
      <t>ガイ</t>
    </rPh>
    <phoneticPr fontId="2"/>
  </si>
  <si>
    <t>歯　　科</t>
    <rPh sb="0" eb="4">
      <t>シカ</t>
    </rPh>
    <phoneticPr fontId="2"/>
  </si>
  <si>
    <t>調　　剤</t>
    <rPh sb="0" eb="4">
      <t>チョウザイ</t>
    </rPh>
    <phoneticPr fontId="2"/>
  </si>
  <si>
    <t>その他</t>
    <rPh sb="2" eb="3">
      <t>ホカ</t>
    </rPh>
    <phoneticPr fontId="2"/>
  </si>
  <si>
    <t>年　　度</t>
    <rPh sb="0" eb="1">
      <t>トシ</t>
    </rPh>
    <rPh sb="3" eb="4">
      <t>ド</t>
    </rPh>
    <phoneticPr fontId="2"/>
  </si>
  <si>
    <t>30歳代健診</t>
    <rPh sb="2" eb="3">
      <t>サイ</t>
    </rPh>
    <rPh sb="3" eb="4">
      <t>ダイ</t>
    </rPh>
    <rPh sb="4" eb="6">
      <t>ケンシン</t>
    </rPh>
    <phoneticPr fontId="2"/>
  </si>
  <si>
    <t>生活保護対象者健診</t>
    <rPh sb="0" eb="2">
      <t>セイカツ</t>
    </rPh>
    <rPh sb="2" eb="4">
      <t>ホゴ</t>
    </rPh>
    <rPh sb="4" eb="7">
      <t>タイショウシャ</t>
    </rPh>
    <rPh sb="7" eb="9">
      <t>ケンシン</t>
    </rPh>
    <phoneticPr fontId="2"/>
  </si>
  <si>
    <t>集団国保
特定健診</t>
    <rPh sb="0" eb="2">
      <t>シュウダン</t>
    </rPh>
    <rPh sb="2" eb="4">
      <t>コクホ</t>
    </rPh>
    <rPh sb="5" eb="7">
      <t>トクテイ</t>
    </rPh>
    <rPh sb="7" eb="9">
      <t>ケンシン</t>
    </rPh>
    <phoneticPr fontId="2"/>
  </si>
  <si>
    <t>成人歯科健診</t>
    <rPh sb="0" eb="2">
      <t>セイジン</t>
    </rPh>
    <rPh sb="2" eb="4">
      <t>シカ</t>
    </rPh>
    <rPh sb="4" eb="6">
      <t>ケンシン</t>
    </rPh>
    <phoneticPr fontId="2"/>
  </si>
  <si>
    <t>胃がん検診</t>
    <rPh sb="0" eb="1">
      <t>イ</t>
    </rPh>
    <rPh sb="3" eb="5">
      <t>ケンシン</t>
    </rPh>
    <phoneticPr fontId="2"/>
  </si>
  <si>
    <t>肺がん検診</t>
    <rPh sb="0" eb="1">
      <t>ハイ</t>
    </rPh>
    <rPh sb="3" eb="5">
      <t>ケンシン</t>
    </rPh>
    <phoneticPr fontId="2"/>
  </si>
  <si>
    <t>大腸がん検診</t>
    <rPh sb="0" eb="2">
      <t>ダイチョウ</t>
    </rPh>
    <rPh sb="4" eb="6">
      <t>ケンシン</t>
    </rPh>
    <phoneticPr fontId="2"/>
  </si>
  <si>
    <t>受診者</t>
    <rPh sb="0" eb="2">
      <t>ジュシン</t>
    </rPh>
    <rPh sb="2" eb="3">
      <t>シャ</t>
    </rPh>
    <phoneticPr fontId="2"/>
  </si>
  <si>
    <t>要精検者</t>
    <rPh sb="0" eb="1">
      <t>ヨウ</t>
    </rPh>
    <rPh sb="1" eb="2">
      <t>セイ</t>
    </rPh>
    <rPh sb="2" eb="3">
      <t>ケンシャ</t>
    </rPh>
    <rPh sb="3" eb="4">
      <t>シャ</t>
    </rPh>
    <phoneticPr fontId="2"/>
  </si>
  <si>
    <t>子宮がん検診</t>
    <rPh sb="0" eb="2">
      <t>シキュウ</t>
    </rPh>
    <rPh sb="4" eb="6">
      <t>ケンシン</t>
    </rPh>
    <phoneticPr fontId="2"/>
  </si>
  <si>
    <t>乳がん検診</t>
    <rPh sb="0" eb="1">
      <t>ニュウ</t>
    </rPh>
    <rPh sb="3" eb="5">
      <t>ケンシン</t>
    </rPh>
    <phoneticPr fontId="2"/>
  </si>
  <si>
    <t>前立腺がん検診</t>
    <rPh sb="0" eb="3">
      <t>ゼンリツセン</t>
    </rPh>
    <rPh sb="5" eb="7">
      <t>ケンシン</t>
    </rPh>
    <phoneticPr fontId="2"/>
  </si>
  <si>
    <t>　　　　　  １６　予防接種実施状況</t>
    <rPh sb="10" eb="11">
      <t>ヨ</t>
    </rPh>
    <rPh sb="11" eb="12">
      <t>ボウ</t>
    </rPh>
    <rPh sb="12" eb="13">
      <t>セツ</t>
    </rPh>
    <rPh sb="13" eb="14">
      <t>タネ</t>
    </rPh>
    <rPh sb="14" eb="16">
      <t>ジッシ</t>
    </rPh>
    <rPh sb="16" eb="18">
      <t>ジョウキョウ</t>
    </rPh>
    <phoneticPr fontId="2"/>
  </si>
  <si>
    <t>三種混合</t>
    <rPh sb="0" eb="2">
      <t>サンシュ</t>
    </rPh>
    <rPh sb="2" eb="4">
      <t>コンゴウ</t>
    </rPh>
    <phoneticPr fontId="2"/>
  </si>
  <si>
    <t>四種</t>
    <rPh sb="0" eb="2">
      <t>ヨンシュ</t>
    </rPh>
    <phoneticPr fontId="2"/>
  </si>
  <si>
    <t>麻しん・風しん混合</t>
    <rPh sb="0" eb="1">
      <t>マ</t>
    </rPh>
    <rPh sb="4" eb="5">
      <t>フウ</t>
    </rPh>
    <phoneticPr fontId="2"/>
  </si>
  <si>
    <t>Ⅰ期</t>
    <rPh sb="1" eb="2">
      <t>キ</t>
    </rPh>
    <phoneticPr fontId="2"/>
  </si>
  <si>
    <t>Ⅱ期</t>
    <rPh sb="1" eb="2">
      <t>キ</t>
    </rPh>
    <phoneticPr fontId="2"/>
  </si>
  <si>
    <t>混合</t>
    <rPh sb="0" eb="2">
      <t>コンゴウ</t>
    </rPh>
    <phoneticPr fontId="2"/>
  </si>
  <si>
    <t>日本脳炎</t>
    <rPh sb="0" eb="2">
      <t>ニホン</t>
    </rPh>
    <rPh sb="2" eb="4">
      <t>ノウエン</t>
    </rPh>
    <phoneticPr fontId="2"/>
  </si>
  <si>
    <t>高齢者用肺炎球菌ワクチン</t>
    <rPh sb="0" eb="4">
      <t>コウレイシャヨウ</t>
    </rPh>
    <rPh sb="4" eb="6">
      <t>ハイエン</t>
    </rPh>
    <rPh sb="6" eb="8">
      <t>キュウキン</t>
    </rPh>
    <phoneticPr fontId="2"/>
  </si>
  <si>
    <t>　　　　　１２　乳幼児健康診査実施状況</t>
    <rPh sb="8" eb="11">
      <t>ニュウヨウジ</t>
    </rPh>
    <rPh sb="11" eb="13">
      <t>ケンコウ</t>
    </rPh>
    <rPh sb="13" eb="14">
      <t>シンリョウ</t>
    </rPh>
    <rPh sb="14" eb="15">
      <t>サ</t>
    </rPh>
    <rPh sb="15" eb="17">
      <t>ジッシ</t>
    </rPh>
    <rPh sb="17" eb="19">
      <t>ジョウキョウ</t>
    </rPh>
    <phoneticPr fontId="2"/>
  </si>
  <si>
    <t>年　 度</t>
    <rPh sb="0" eb="1">
      <t>トシ</t>
    </rPh>
    <rPh sb="3" eb="4">
      <t>ド</t>
    </rPh>
    <phoneticPr fontId="2"/>
  </si>
  <si>
    <t>４か月児健診</t>
    <rPh sb="2" eb="3">
      <t>ゲツ</t>
    </rPh>
    <rPh sb="3" eb="4">
      <t>ジ</t>
    </rPh>
    <rPh sb="4" eb="5">
      <t>ケン</t>
    </rPh>
    <rPh sb="5" eb="6">
      <t>シンリョウ</t>
    </rPh>
    <phoneticPr fontId="2"/>
  </si>
  <si>
    <t>１歳６か月児健診</t>
    <rPh sb="1" eb="2">
      <t>サイ</t>
    </rPh>
    <rPh sb="4" eb="5">
      <t>ゲツ</t>
    </rPh>
    <rPh sb="5" eb="6">
      <t>ジ</t>
    </rPh>
    <rPh sb="6" eb="7">
      <t>ケン</t>
    </rPh>
    <rPh sb="7" eb="8">
      <t>シンリョウ</t>
    </rPh>
    <phoneticPr fontId="2"/>
  </si>
  <si>
    <t>３歳児健診</t>
    <rPh sb="1" eb="2">
      <t>サイ</t>
    </rPh>
    <rPh sb="2" eb="3">
      <t>ジ</t>
    </rPh>
    <rPh sb="3" eb="4">
      <t>ケン</t>
    </rPh>
    <rPh sb="4" eb="5">
      <t>シンリョウ</t>
    </rPh>
    <phoneticPr fontId="2"/>
  </si>
  <si>
    <t>該当児数</t>
    <rPh sb="0" eb="2">
      <t>ガイトウ</t>
    </rPh>
    <rPh sb="2" eb="3">
      <t>ジ</t>
    </rPh>
    <rPh sb="3" eb="4">
      <t>スウ</t>
    </rPh>
    <phoneticPr fontId="2"/>
  </si>
  <si>
    <t>受診児</t>
    <rPh sb="0" eb="2">
      <t>ジュシン</t>
    </rPh>
    <rPh sb="2" eb="3">
      <t>ジ</t>
    </rPh>
    <phoneticPr fontId="2"/>
  </si>
  <si>
    <t>受診率（％）</t>
    <rPh sb="0" eb="2">
      <t>ジュシン</t>
    </rPh>
    <rPh sb="2" eb="3">
      <t>リツ</t>
    </rPh>
    <phoneticPr fontId="2"/>
  </si>
  <si>
    <t>　　　　　 １５　献血実施状況</t>
    <rPh sb="9" eb="10">
      <t>ケン</t>
    </rPh>
    <rPh sb="10" eb="11">
      <t>チ</t>
    </rPh>
    <rPh sb="11" eb="13">
      <t>ジッシ</t>
    </rPh>
    <rPh sb="13" eb="15">
      <t>ジョウキョウ</t>
    </rPh>
    <phoneticPr fontId="2"/>
  </si>
  <si>
    <t>献血実施回数</t>
    <rPh sb="0" eb="2">
      <t>ケンケツ</t>
    </rPh>
    <rPh sb="2" eb="4">
      <t>ジッシ</t>
    </rPh>
    <rPh sb="4" eb="6">
      <t>カイスウ</t>
    </rPh>
    <phoneticPr fontId="2"/>
  </si>
  <si>
    <t>採　　　　血　　　　数</t>
    <rPh sb="0" eb="1">
      <t>サイ</t>
    </rPh>
    <rPh sb="5" eb="6">
      <t>チ</t>
    </rPh>
    <rPh sb="10" eb="11">
      <t>スウ</t>
    </rPh>
    <phoneticPr fontId="2"/>
  </si>
  <si>
    <t>総　　　数</t>
    <rPh sb="0" eb="5">
      <t>ソウスウ</t>
    </rPh>
    <phoneticPr fontId="2"/>
  </si>
  <si>
    <t>２００mℓ献血者</t>
    <rPh sb="5" eb="7">
      <t>ケンケツ</t>
    </rPh>
    <rPh sb="7" eb="8">
      <t>シャ</t>
    </rPh>
    <phoneticPr fontId="2"/>
  </si>
  <si>
    <t>４００mℓ献血者</t>
    <rPh sb="5" eb="7">
      <t>ケンケツシャ</t>
    </rPh>
    <rPh sb="7" eb="8">
      <t>シャ</t>
    </rPh>
    <phoneticPr fontId="2"/>
  </si>
  <si>
    <t>　　　　　１７　急患センター診療状況</t>
    <rPh sb="8" eb="10">
      <t>キュウカン</t>
    </rPh>
    <rPh sb="14" eb="16">
      <t>シンリョウ</t>
    </rPh>
    <rPh sb="16" eb="18">
      <t>ジョウキョウ</t>
    </rPh>
    <phoneticPr fontId="2"/>
  </si>
  <si>
    <t>区　　分</t>
    <rPh sb="0" eb="4">
      <t>クブン</t>
    </rPh>
    <phoneticPr fontId="2"/>
  </si>
  <si>
    <t>診療日数</t>
    <rPh sb="0" eb="2">
      <t>シンリョウ</t>
    </rPh>
    <rPh sb="2" eb="4">
      <t>ニッスウ</t>
    </rPh>
    <phoneticPr fontId="2"/>
  </si>
  <si>
    <t>診療者数</t>
    <rPh sb="0" eb="2">
      <t>シンリョウシャ</t>
    </rPh>
    <rPh sb="2" eb="3">
      <t>シャ</t>
    </rPh>
    <rPh sb="3" eb="4">
      <t>スウ</t>
    </rPh>
    <phoneticPr fontId="2"/>
  </si>
  <si>
    <t>市内受診者数</t>
    <rPh sb="0" eb="2">
      <t>シナイ</t>
    </rPh>
    <rPh sb="2" eb="4">
      <t>ジュシン</t>
    </rPh>
    <rPh sb="4" eb="5">
      <t>シャ</t>
    </rPh>
    <rPh sb="5" eb="6">
      <t>スウ</t>
    </rPh>
    <phoneticPr fontId="2"/>
  </si>
  <si>
    <t>市外受診者数</t>
    <rPh sb="0" eb="2">
      <t>シガイ</t>
    </rPh>
    <rPh sb="2" eb="4">
      <t>ジュシン</t>
    </rPh>
    <rPh sb="4" eb="5">
      <t>シャ</t>
    </rPh>
    <rPh sb="5" eb="6">
      <t>スウ</t>
    </rPh>
    <phoneticPr fontId="2"/>
  </si>
  <si>
    <t>医科（昼）</t>
    <rPh sb="0" eb="2">
      <t>イカ</t>
    </rPh>
    <rPh sb="3" eb="4">
      <t>ヒル</t>
    </rPh>
    <phoneticPr fontId="2"/>
  </si>
  <si>
    <t>医科（夜）</t>
    <rPh sb="0" eb="2">
      <t>イカ</t>
    </rPh>
    <rPh sb="3" eb="4">
      <t>ヨル</t>
    </rPh>
    <phoneticPr fontId="2"/>
  </si>
  <si>
    <t>歯科</t>
    <rPh sb="0" eb="2">
      <t>シカ</t>
    </rPh>
    <phoneticPr fontId="2"/>
  </si>
  <si>
    <t>　　　　　 ２１　ごみ処理状況</t>
    <rPh sb="11" eb="12">
      <t>トコロ</t>
    </rPh>
    <rPh sb="12" eb="13">
      <t>リ</t>
    </rPh>
    <rPh sb="13" eb="15">
      <t>ジョウキョウ</t>
    </rPh>
    <phoneticPr fontId="2"/>
  </si>
  <si>
    <t>年   度</t>
    <rPh sb="0" eb="1">
      <t>トシ</t>
    </rPh>
    <rPh sb="4" eb="5">
      <t>ド</t>
    </rPh>
    <phoneticPr fontId="2"/>
  </si>
  <si>
    <t>収 集 処 理 量  （ ｔ ）</t>
    <rPh sb="0" eb="3">
      <t>シュウシュウ</t>
    </rPh>
    <rPh sb="4" eb="7">
      <t>ショリ</t>
    </rPh>
    <rPh sb="8" eb="9">
      <t>リョウ</t>
    </rPh>
    <phoneticPr fontId="2"/>
  </si>
  <si>
    <t>処 理 内 訳　 （ ｔ ）</t>
    <rPh sb="0" eb="3">
      <t>ショリ</t>
    </rPh>
    <rPh sb="4" eb="7">
      <t>ウチワケ</t>
    </rPh>
    <phoneticPr fontId="2"/>
  </si>
  <si>
    <t>１日当り処理量（ｔ）</t>
    <rPh sb="1" eb="2">
      <t>ニチ</t>
    </rPh>
    <rPh sb="2" eb="3">
      <t>アタ</t>
    </rPh>
    <rPh sb="4" eb="6">
      <t>ショリ</t>
    </rPh>
    <rPh sb="6" eb="7">
      <t>リョウ</t>
    </rPh>
    <phoneticPr fontId="2"/>
  </si>
  <si>
    <t>総　量</t>
    <rPh sb="0" eb="3">
      <t>ソウリョウ</t>
    </rPh>
    <phoneticPr fontId="2"/>
  </si>
  <si>
    <t>もやす　　ご　み</t>
  </si>
  <si>
    <t>もやさないごみ</t>
  </si>
  <si>
    <t>粗　大　　ご　み</t>
    <rPh sb="0" eb="3">
      <t>ソダイ</t>
    </rPh>
    <phoneticPr fontId="2"/>
  </si>
  <si>
    <t>資源物</t>
    <rPh sb="0" eb="2">
      <t>シゲン</t>
    </rPh>
    <rPh sb="2" eb="3">
      <t>ブツ</t>
    </rPh>
    <phoneticPr fontId="2"/>
  </si>
  <si>
    <t>焼　却</t>
    <rPh sb="0" eb="3">
      <t>ショウキャク</t>
    </rPh>
    <phoneticPr fontId="2"/>
  </si>
  <si>
    <t>埋　立</t>
    <rPh sb="0" eb="1">
      <t>ウ</t>
    </rPh>
    <rPh sb="2" eb="3">
      <t>タ</t>
    </rPh>
    <phoneticPr fontId="2"/>
  </si>
  <si>
    <t>　　　　　 ２３　びん缶等資源化量の状況（搬出量）</t>
    <rPh sb="11" eb="12">
      <t>カン</t>
    </rPh>
    <rPh sb="12" eb="13">
      <t>ナド</t>
    </rPh>
    <rPh sb="13" eb="16">
      <t>シゲンカ</t>
    </rPh>
    <rPh sb="16" eb="17">
      <t>リョウ</t>
    </rPh>
    <rPh sb="18" eb="20">
      <t>ジョウキョウ</t>
    </rPh>
    <rPh sb="21" eb="23">
      <t>ハンシュツ</t>
    </rPh>
    <rPh sb="23" eb="24">
      <t>リョウ</t>
    </rPh>
    <phoneticPr fontId="2"/>
  </si>
  <si>
    <t>年  度</t>
    <rPh sb="0" eb="1">
      <t>トシ</t>
    </rPh>
    <rPh sb="3" eb="4">
      <t>ド</t>
    </rPh>
    <phoneticPr fontId="2"/>
  </si>
  <si>
    <t>総  量</t>
    <rPh sb="0" eb="1">
      <t>フサ</t>
    </rPh>
    <rPh sb="3" eb="4">
      <t>リョウ</t>
    </rPh>
    <phoneticPr fontId="2"/>
  </si>
  <si>
    <t>スチール缶</t>
    <rPh sb="4" eb="5">
      <t>カン</t>
    </rPh>
    <phoneticPr fontId="2"/>
  </si>
  <si>
    <t>アルミ缶</t>
    <rPh sb="3" eb="4">
      <t>カン</t>
    </rPh>
    <phoneticPr fontId="2"/>
  </si>
  <si>
    <t>廃乾電池</t>
    <rPh sb="0" eb="1">
      <t>ハイ</t>
    </rPh>
    <rPh sb="1" eb="4">
      <t>カンデンチ</t>
    </rPh>
    <phoneticPr fontId="2"/>
  </si>
  <si>
    <t>古紙・古布</t>
    <rPh sb="0" eb="2">
      <t>コシ</t>
    </rPh>
    <rPh sb="3" eb="4">
      <t>フル</t>
    </rPh>
    <rPh sb="4" eb="5">
      <t>ヌノ</t>
    </rPh>
    <phoneticPr fontId="2"/>
  </si>
  <si>
    <t>　　　　　２４  不燃物・粗大ごみ処理状況</t>
    <rPh sb="9" eb="12">
      <t>フネンブツ</t>
    </rPh>
    <rPh sb="13" eb="14">
      <t>アラ</t>
    </rPh>
    <rPh sb="14" eb="15">
      <t>ダイ</t>
    </rPh>
    <rPh sb="17" eb="18">
      <t>トコロ</t>
    </rPh>
    <rPh sb="18" eb="19">
      <t>リ</t>
    </rPh>
    <rPh sb="19" eb="21">
      <t>ジョウキョウ</t>
    </rPh>
    <phoneticPr fontId="2"/>
  </si>
  <si>
    <t>単位 ： ｔ</t>
    <rPh sb="0" eb="2">
      <t>タンイ</t>
    </rPh>
    <phoneticPr fontId="2"/>
  </si>
  <si>
    <t>有　　　価　　　物　　　量</t>
    <rPh sb="0" eb="5">
      <t>ユウカ</t>
    </rPh>
    <rPh sb="8" eb="9">
      <t>ブツ</t>
    </rPh>
    <rPh sb="12" eb="13">
      <t>リョウ</t>
    </rPh>
    <phoneticPr fontId="2"/>
  </si>
  <si>
    <t>計</t>
    <rPh sb="0" eb="1">
      <t>ケイ</t>
    </rPh>
    <phoneticPr fontId="2"/>
  </si>
  <si>
    <t>磁性物</t>
    <rPh sb="0" eb="2">
      <t>ジセイ</t>
    </rPh>
    <rPh sb="2" eb="3">
      <t>ブツ</t>
    </rPh>
    <phoneticPr fontId="2"/>
  </si>
  <si>
    <t>鉄廃材</t>
    <rPh sb="0" eb="1">
      <t>テツ</t>
    </rPh>
    <rPh sb="1" eb="3">
      <t>ハイザイ</t>
    </rPh>
    <phoneticPr fontId="2"/>
  </si>
  <si>
    <t>　　　　　２５　ごみの埋立処分量状況</t>
    <rPh sb="11" eb="13">
      <t>ウメタテ</t>
    </rPh>
    <rPh sb="13" eb="15">
      <t>ショブン</t>
    </rPh>
    <rPh sb="15" eb="16">
      <t>リョウ</t>
    </rPh>
    <rPh sb="16" eb="18">
      <t>ジョウキョウ</t>
    </rPh>
    <phoneticPr fontId="2"/>
  </si>
  <si>
    <t>単位 ： ｔ</t>
    <rPh sb="0" eb="1">
      <t>タン</t>
    </rPh>
    <rPh sb="1" eb="2">
      <t>クライ</t>
    </rPh>
    <phoneticPr fontId="2"/>
  </si>
  <si>
    <t>　　　　　２６　し尿処理状況</t>
    <rPh sb="9" eb="10">
      <t>ニョウ</t>
    </rPh>
    <rPh sb="10" eb="11">
      <t>トコロ</t>
    </rPh>
    <rPh sb="11" eb="12">
      <t>リ</t>
    </rPh>
    <rPh sb="12" eb="14">
      <t>ジョウキョウ</t>
    </rPh>
    <phoneticPr fontId="2"/>
  </si>
  <si>
    <t>収集世帯数</t>
    <rPh sb="0" eb="2">
      <t>シュウシュウ</t>
    </rPh>
    <rPh sb="2" eb="5">
      <t>セタイスウ</t>
    </rPh>
    <phoneticPr fontId="2"/>
  </si>
  <si>
    <t>１日当り　　　　処理量 　　　（ ㎘ ）</t>
    <rPh sb="1" eb="2">
      <t>ニチ</t>
    </rPh>
    <rPh sb="2" eb="3">
      <t>アタ</t>
    </rPh>
    <rPh sb="8" eb="10">
      <t>ショリ</t>
    </rPh>
    <rPh sb="10" eb="11">
      <t>リョウ</t>
    </rPh>
    <phoneticPr fontId="2"/>
  </si>
  <si>
    <t>汲取り　　　し　尿</t>
    <rPh sb="0" eb="2">
      <t>クミト</t>
    </rPh>
    <rPh sb="8" eb="9">
      <t>ニョウ</t>
    </rPh>
    <phoneticPr fontId="2"/>
  </si>
  <si>
    <t>浄化槽　　　汚　泥</t>
    <rPh sb="0" eb="3">
      <t>ジョウカソウ</t>
    </rPh>
    <rPh sb="6" eb="9">
      <t>オデイ</t>
    </rPh>
    <phoneticPr fontId="2"/>
  </si>
  <si>
    <t>総　　量</t>
    <rPh sb="0" eb="4">
      <t>ソウリョウ</t>
    </rPh>
    <phoneticPr fontId="2"/>
  </si>
  <si>
    <t>前年度比（％）</t>
    <rPh sb="0" eb="4">
      <t>ゼンネンドヒ</t>
    </rPh>
    <phoneticPr fontId="2"/>
  </si>
  <si>
    <t>　　　　　２７　ごみ・し尿処理の経費</t>
    <rPh sb="12" eb="13">
      <t>ニョウ</t>
    </rPh>
    <rPh sb="13" eb="15">
      <t>ショリ</t>
    </rPh>
    <rPh sb="16" eb="18">
      <t>ケイヒ</t>
    </rPh>
    <phoneticPr fontId="2"/>
  </si>
  <si>
    <t>　　　　　 ２２  資源の集団回収状況</t>
    <rPh sb="10" eb="11">
      <t>シ</t>
    </rPh>
    <rPh sb="11" eb="12">
      <t>ミナモト</t>
    </rPh>
    <rPh sb="13" eb="14">
      <t>アツマリ</t>
    </rPh>
    <rPh sb="14" eb="15">
      <t>ダン</t>
    </rPh>
    <rPh sb="15" eb="16">
      <t>カイ</t>
    </rPh>
    <rPh sb="16" eb="17">
      <t>オサム</t>
    </rPh>
    <rPh sb="17" eb="19">
      <t>ジョウキョウ</t>
    </rPh>
    <phoneticPr fontId="2"/>
  </si>
  <si>
    <t>回収量　（ｔ )</t>
    <rPh sb="0" eb="2">
      <t>カイシュウ</t>
    </rPh>
    <rPh sb="2" eb="3">
      <t>リョウ</t>
    </rPh>
    <phoneticPr fontId="2"/>
  </si>
  <si>
    <t>登録団体数</t>
    <rPh sb="0" eb="2">
      <t>トウロク</t>
    </rPh>
    <rPh sb="2" eb="4">
      <t>ダンタイ</t>
    </rPh>
    <rPh sb="4" eb="5">
      <t>スウ</t>
    </rPh>
    <phoneticPr fontId="2"/>
  </si>
  <si>
    <t>登録業者数</t>
    <rPh sb="0" eb="2">
      <t>トウロク</t>
    </rPh>
    <rPh sb="2" eb="5">
      <t>ギョウシャスウ</t>
    </rPh>
    <phoneticPr fontId="2"/>
  </si>
  <si>
    <t>団体補助金 （千円）</t>
    <rPh sb="0" eb="2">
      <t>ダンタイ</t>
    </rPh>
    <rPh sb="2" eb="4">
      <t>ホジョ</t>
    </rPh>
    <rPh sb="4" eb="5">
      <t>キン</t>
    </rPh>
    <rPh sb="7" eb="9">
      <t>センエン</t>
    </rPh>
    <phoneticPr fontId="2"/>
  </si>
  <si>
    <t>協力業者補助金 (千円）</t>
    <rPh sb="0" eb="2">
      <t>キョウリョク</t>
    </rPh>
    <rPh sb="2" eb="4">
      <t>ギョウシャ</t>
    </rPh>
    <rPh sb="4" eb="7">
      <t>ホジョキン</t>
    </rPh>
    <rPh sb="9" eb="11">
      <t>センエン</t>
    </rPh>
    <phoneticPr fontId="2"/>
  </si>
  <si>
    <t>　　　　　８　医療従事者数</t>
    <rPh sb="7" eb="8">
      <t>イ</t>
    </rPh>
    <rPh sb="8" eb="9">
      <t>リョウ</t>
    </rPh>
    <rPh sb="9" eb="11">
      <t>ジュウジ</t>
    </rPh>
    <rPh sb="11" eb="12">
      <t>シャ</t>
    </rPh>
    <rPh sb="12" eb="13">
      <t>スウ</t>
    </rPh>
    <phoneticPr fontId="2"/>
  </si>
  <si>
    <t>各年１２月３１日現在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</si>
  <si>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</si>
  <si>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</si>
  <si>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</si>
  <si>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</si>
  <si>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助産師</t>
    <rPh sb="0" eb="3">
      <t>ジョサンシ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</si>
  <si>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</si>
  <si>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</si>
  <si>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歯科衛生士</t>
    <rPh sb="0" eb="2">
      <t>シカ</t>
    </rPh>
    <rPh sb="2" eb="4">
      <t>エイセイシ</t>
    </rPh>
    <rPh sb="4" eb="5">
      <t>シ</t>
    </rPh>
    <phoneticPr fontId="2"/>
  </si>
  <si>
    <t>歯科技工士</t>
    <rPh sb="0" eb="2">
      <t>シカ</t>
    </rPh>
    <rPh sb="2" eb="5">
      <t>ギコウシ</t>
    </rPh>
    <phoneticPr fontId="2"/>
  </si>
  <si>
    <t>　　　　　９　医療施設状況</t>
    <rPh sb="7" eb="8">
      <t>イ</t>
    </rPh>
    <rPh sb="8" eb="9">
      <t>リョウ</t>
    </rPh>
    <rPh sb="9" eb="10">
      <t>シ</t>
    </rPh>
    <rPh sb="10" eb="11">
      <t>セツ</t>
    </rPh>
    <rPh sb="11" eb="13">
      <t>ジョウキョウ</t>
    </rPh>
    <phoneticPr fontId="2"/>
  </si>
  <si>
    <t>各年３月３１日現在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phoneticPr fontId="2"/>
  </si>
  <si>
    <t>総数</t>
    <rPh sb="0" eb="2">
      <t>ソウスウ</t>
    </rPh>
    <phoneticPr fontId="2"/>
  </si>
  <si>
    <t>病院</t>
    <rPh sb="0" eb="2">
      <t>ビョウイン</t>
    </rPh>
    <phoneticPr fontId="2"/>
  </si>
  <si>
    <t>診療所</t>
    <rPh sb="0" eb="2">
      <t>シンリョウ</t>
    </rPh>
    <rPh sb="2" eb="3">
      <t>ショ</t>
    </rPh>
    <phoneticPr fontId="2"/>
  </si>
  <si>
    <t>歯   科　　    診療所</t>
    <rPh sb="0" eb="1">
      <t>ハ</t>
    </rPh>
    <rPh sb="4" eb="5">
      <t>カ</t>
    </rPh>
    <rPh sb="11" eb="14">
      <t>シンリョウジョ</t>
    </rPh>
    <phoneticPr fontId="2"/>
  </si>
  <si>
    <t>助産所</t>
    <rPh sb="0" eb="2">
      <t>ジョサン</t>
    </rPh>
    <rPh sb="2" eb="3">
      <t>ショ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</si>
  <si>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</si>
  <si>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</si>
  <si>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※１）病院の病床数は、開設許可を与えた病床数である。</t>
    <rPh sb="3" eb="5">
      <t>ビョウイン</t>
    </rPh>
    <rPh sb="6" eb="9">
      <t>ビョウショウスウ</t>
    </rPh>
    <rPh sb="11" eb="13">
      <t>カイセツ</t>
    </rPh>
    <rPh sb="13" eb="15">
      <t>キョカ</t>
    </rPh>
    <rPh sb="16" eb="17">
      <t>アタ</t>
    </rPh>
    <rPh sb="19" eb="22">
      <t>ビョウショウスウ</t>
    </rPh>
    <phoneticPr fontId="2"/>
  </si>
  <si>
    <t>※２）休止している医療施設を含む。</t>
    <rPh sb="3" eb="5">
      <t>キュウシ</t>
    </rPh>
    <rPh sb="9" eb="11">
      <t>イリョウ</t>
    </rPh>
    <rPh sb="11" eb="13">
      <t>シセツ</t>
    </rPh>
    <rPh sb="14" eb="15">
      <t>フク</t>
    </rPh>
    <phoneticPr fontId="2"/>
  </si>
  <si>
    <t>　　　　　１０　市内医療機関の診療科目数</t>
    <rPh sb="8" eb="9">
      <t>シ</t>
    </rPh>
    <rPh sb="9" eb="10">
      <t>ウチ</t>
    </rPh>
    <rPh sb="10" eb="12">
      <t>イリョウ</t>
    </rPh>
    <rPh sb="12" eb="14">
      <t>キカン</t>
    </rPh>
    <rPh sb="15" eb="16">
      <t>ミ</t>
    </rPh>
    <rPh sb="16" eb="17">
      <t>リョウ</t>
    </rPh>
    <rPh sb="17" eb="20">
      <t>カモクスウ</t>
    </rPh>
    <phoneticPr fontId="2"/>
  </si>
  <si>
    <t>各年１０月１日現在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</si>
  <si>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診　　　　　　　　療　　　　　　　　科　　　　　　目</t>
    <rPh sb="0" eb="10">
      <t>シンリョウ</t>
    </rPh>
    <rPh sb="18" eb="26">
      <t>カモク</t>
    </rPh>
    <phoneticPr fontId="2"/>
  </si>
  <si>
    <t>延科目数</t>
    <rPh sb="0" eb="1">
      <t>ノ</t>
    </rPh>
    <rPh sb="1" eb="4">
      <t>カモクスウ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</si>
  <si>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</si>
  <si>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</si>
  <si>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小児科</t>
    <rPh sb="0" eb="3">
      <t>ショウニカ</t>
    </rPh>
    <phoneticPr fontId="2"/>
  </si>
  <si>
    <t>婦人科</t>
    <rPh sb="0" eb="3">
      <t>フジンカ</t>
    </rPh>
    <phoneticPr fontId="2"/>
  </si>
  <si>
    <t>産婦人科</t>
    <rPh sb="0" eb="4">
      <t>サンフジンカ</t>
    </rPh>
    <phoneticPr fontId="2"/>
  </si>
  <si>
    <t>消化器科</t>
    <rPh sb="0" eb="3">
      <t>ショウカキ</t>
    </rPh>
    <rPh sb="3" eb="4">
      <t>カ</t>
    </rPh>
    <phoneticPr fontId="2"/>
  </si>
  <si>
    <t>皮膚科</t>
    <rPh sb="0" eb="3">
      <t>ヒフカ</t>
    </rPh>
    <phoneticPr fontId="2"/>
  </si>
  <si>
    <t>眼科</t>
    <rPh sb="0" eb="2">
      <t>ガンカ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</si>
  <si>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</si>
  <si>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呼吸器科</t>
    <rPh sb="0" eb="3">
      <t>コキュウキ</t>
    </rPh>
    <rPh sb="3" eb="4">
      <t>カ</t>
    </rPh>
    <phoneticPr fontId="2"/>
  </si>
  <si>
    <t>循環器科</t>
    <rPh sb="0" eb="3">
      <t>ジュンカンキ</t>
    </rPh>
    <rPh sb="3" eb="4">
      <t>カ</t>
    </rPh>
    <phoneticPr fontId="2"/>
  </si>
  <si>
    <t>精神科</t>
    <rPh sb="0" eb="3">
      <t>セイシンカ</t>
    </rPh>
    <phoneticPr fontId="2"/>
  </si>
  <si>
    <t>泌尿器科</t>
    <rPh sb="0" eb="3">
      <t>ヒニョウキ</t>
    </rPh>
    <rPh sb="3" eb="4">
      <t>カ</t>
    </rPh>
    <phoneticPr fontId="2"/>
  </si>
  <si>
    <t>こう門科</t>
    <rPh sb="2" eb="3">
      <t>コウモン</t>
    </rPh>
    <rPh sb="3" eb="4">
      <t>カ</t>
    </rPh>
    <phoneticPr fontId="2"/>
  </si>
  <si>
    <t>整形外科</t>
    <rPh sb="0" eb="2">
      <t>セイケイ</t>
    </rPh>
    <rPh sb="2" eb="4">
      <t>ゲカ</t>
    </rPh>
    <phoneticPr fontId="2"/>
  </si>
  <si>
    <t>リハビリテーション科</t>
    <rPh sb="9" eb="10">
      <t>カ</t>
    </rPh>
    <phoneticPr fontId="2"/>
  </si>
  <si>
    <t>放射線科</t>
    <rPh sb="0" eb="3">
      <t>ホウシャセン</t>
    </rPh>
    <rPh sb="3" eb="4">
      <t>カ</t>
    </rPh>
    <phoneticPr fontId="2"/>
  </si>
  <si>
    <t>麻酔科</t>
    <rPh sb="0" eb="3">
      <t>マスイカ</t>
    </rPh>
    <phoneticPr fontId="2"/>
  </si>
  <si>
    <t>神経内科</t>
    <rPh sb="0" eb="2">
      <t>シンケイ</t>
    </rPh>
    <rPh sb="2" eb="4">
      <t>ナイカ</t>
    </rPh>
    <phoneticPr fontId="2"/>
  </si>
  <si>
    <t>　　　　　１１　死因別死亡者数</t>
    <rPh sb="8" eb="9">
      <t>シ</t>
    </rPh>
    <rPh sb="9" eb="10">
      <t>イン</t>
    </rPh>
    <rPh sb="10" eb="11">
      <t>ベツ</t>
    </rPh>
    <rPh sb="11" eb="12">
      <t>シ</t>
    </rPh>
    <rPh sb="12" eb="13">
      <t>ボウ</t>
    </rPh>
    <rPh sb="13" eb="14">
      <t>シャ</t>
    </rPh>
    <rPh sb="14" eb="15">
      <t>スウ</t>
    </rPh>
    <phoneticPr fontId="2"/>
  </si>
  <si>
    <t>死　　　因　　　別</t>
    <rPh sb="0" eb="5">
      <t>シイン</t>
    </rPh>
    <rPh sb="8" eb="9">
      <t>ベツ</t>
    </rPh>
    <phoneticPr fontId="2"/>
  </si>
  <si>
    <t>　 悪　性　新　生　物</t>
    <rPh sb="2" eb="3">
      <t>アク</t>
    </rPh>
    <rPh sb="4" eb="5">
      <t>セイ</t>
    </rPh>
    <rPh sb="6" eb="7">
      <t>シン</t>
    </rPh>
    <rPh sb="8" eb="9">
      <t>ショウ</t>
    </rPh>
    <rPh sb="10" eb="11">
      <t>ブツ</t>
    </rPh>
    <phoneticPr fontId="2"/>
  </si>
  <si>
    <t xml:space="preserve"> 　脳　血　管　疾　患</t>
    <rPh sb="2" eb="3">
      <t>ノウ</t>
    </rPh>
    <rPh sb="4" eb="5">
      <t>チ</t>
    </rPh>
    <rPh sb="6" eb="7">
      <t>カン</t>
    </rPh>
    <rPh sb="8" eb="9">
      <t>シツ</t>
    </rPh>
    <rPh sb="10" eb="11">
      <t>ワズラ</t>
    </rPh>
    <phoneticPr fontId="2"/>
  </si>
  <si>
    <t>　 心　　　 疾 　　　患</t>
    <rPh sb="2" eb="3">
      <t>ココロ</t>
    </rPh>
    <rPh sb="7" eb="8">
      <t>シツ</t>
    </rPh>
    <rPh sb="12" eb="13">
      <t>ワズラ</t>
    </rPh>
    <phoneticPr fontId="2"/>
  </si>
  <si>
    <t>　 肺　　　　　　　　 炎</t>
    <rPh sb="2" eb="3">
      <t>ハイ</t>
    </rPh>
    <rPh sb="12" eb="13">
      <t>ホノオ</t>
    </rPh>
    <phoneticPr fontId="2"/>
  </si>
  <si>
    <t xml:space="preserve">   急　 性 　気　 管 　支 　炎</t>
    <rPh sb="3" eb="4">
      <t>キュウ</t>
    </rPh>
    <rPh sb="6" eb="7">
      <t>セイ</t>
    </rPh>
    <rPh sb="9" eb="10">
      <t>キ</t>
    </rPh>
    <rPh sb="12" eb="13">
      <t>カン</t>
    </rPh>
    <rPh sb="15" eb="16">
      <t>ササ</t>
    </rPh>
    <rPh sb="18" eb="19">
      <t>エン</t>
    </rPh>
    <phoneticPr fontId="2"/>
  </si>
  <si>
    <t xml:space="preserve">   老　　　　　　　　 衰</t>
    <rPh sb="3" eb="4">
      <t>ロウ</t>
    </rPh>
    <rPh sb="13" eb="14">
      <t>オトロ</t>
    </rPh>
    <phoneticPr fontId="2"/>
  </si>
  <si>
    <t xml:space="preserve">   自　　　　　　　　 殺</t>
    <rPh sb="3" eb="4">
      <t>ジ</t>
    </rPh>
    <rPh sb="13" eb="14">
      <t>コロ</t>
    </rPh>
    <phoneticPr fontId="2"/>
  </si>
  <si>
    <t xml:space="preserve">   不　慮　の　事　故</t>
    <rPh sb="3" eb="4">
      <t>フ</t>
    </rPh>
    <rPh sb="5" eb="6">
      <t>リョ</t>
    </rPh>
    <rPh sb="9" eb="10">
      <t>コト</t>
    </rPh>
    <rPh sb="11" eb="12">
      <t>ユエ</t>
    </rPh>
    <phoneticPr fontId="2"/>
  </si>
  <si>
    <t>　 高　血　圧　性　疾　患</t>
    <rPh sb="2" eb="3">
      <t>タカ</t>
    </rPh>
    <rPh sb="4" eb="5">
      <t>チ</t>
    </rPh>
    <rPh sb="6" eb="7">
      <t>アツ</t>
    </rPh>
    <rPh sb="8" eb="9">
      <t>セイ</t>
    </rPh>
    <rPh sb="10" eb="11">
      <t>シツ</t>
    </rPh>
    <rPh sb="12" eb="13">
      <t>ワズラ</t>
    </rPh>
    <phoneticPr fontId="2"/>
  </si>
  <si>
    <t xml:space="preserve"> 　先天奇形、変形及び染色体異常</t>
    <rPh sb="2" eb="4">
      <t>センテン</t>
    </rPh>
    <rPh sb="4" eb="6">
      <t>キケイ</t>
    </rPh>
    <rPh sb="7" eb="9">
      <t>ヘンケイ</t>
    </rPh>
    <rPh sb="9" eb="10">
      <t>オヨ</t>
    </rPh>
    <rPh sb="11" eb="14">
      <t>センショクタイ</t>
    </rPh>
    <rPh sb="14" eb="16">
      <t>イジョウ</t>
    </rPh>
    <phoneticPr fontId="2"/>
  </si>
  <si>
    <t>　 糖       尿       病</t>
    <rPh sb="2" eb="3">
      <t>トウ</t>
    </rPh>
    <rPh sb="10" eb="11">
      <t>ニョウ</t>
    </rPh>
    <rPh sb="18" eb="19">
      <t>ビョウ</t>
    </rPh>
    <phoneticPr fontId="2"/>
  </si>
  <si>
    <t>　　　　　１８　狂犬病予防業務状況</t>
    <rPh sb="8" eb="10">
      <t>キョウケン</t>
    </rPh>
    <rPh sb="10" eb="11">
      <t>ビョウ</t>
    </rPh>
    <rPh sb="11" eb="12">
      <t>ヨ</t>
    </rPh>
    <rPh sb="12" eb="13">
      <t>ボウ</t>
    </rPh>
    <rPh sb="13" eb="14">
      <t>ギョウ</t>
    </rPh>
    <rPh sb="14" eb="15">
      <t>ツトム</t>
    </rPh>
    <rPh sb="15" eb="17">
      <t>ジョウキョウ</t>
    </rPh>
    <phoneticPr fontId="2"/>
  </si>
  <si>
    <t>区　　　　　　　　　分</t>
    <rPh sb="0" eb="11">
      <t>クブン</t>
    </rPh>
    <phoneticPr fontId="2"/>
  </si>
  <si>
    <t>登　　　　　　　　録</t>
    <rPh sb="0" eb="1">
      <t>ノボル</t>
    </rPh>
    <rPh sb="9" eb="10">
      <t>ロク</t>
    </rPh>
    <phoneticPr fontId="2"/>
  </si>
  <si>
    <t>予 防 注 射 済 票 交 付</t>
    <rPh sb="0" eb="1">
      <t>ヨ</t>
    </rPh>
    <rPh sb="2" eb="3">
      <t>ボウ</t>
    </rPh>
    <rPh sb="4" eb="5">
      <t>チュウ</t>
    </rPh>
    <rPh sb="6" eb="7">
      <t>イ</t>
    </rPh>
    <rPh sb="8" eb="9">
      <t>ズ</t>
    </rPh>
    <rPh sb="10" eb="11">
      <t>ヒョウ</t>
    </rPh>
    <rPh sb="12" eb="13">
      <t>コウ</t>
    </rPh>
    <rPh sb="14" eb="15">
      <t>ヅケ</t>
    </rPh>
    <phoneticPr fontId="2"/>
  </si>
  <si>
    <t>抑留犬</t>
    <rPh sb="0" eb="2">
      <t>ヨクリュウ</t>
    </rPh>
    <rPh sb="2" eb="3">
      <t>イヌ</t>
    </rPh>
    <phoneticPr fontId="2"/>
  </si>
  <si>
    <t>苦情件数</t>
    <rPh sb="0" eb="2">
      <t>クジョウ</t>
    </rPh>
    <rPh sb="2" eb="4">
      <t>ケンスウ</t>
    </rPh>
    <phoneticPr fontId="2"/>
  </si>
  <si>
    <t>　　　　　１９　環境衛生営業施設</t>
    <rPh sb="8" eb="9">
      <t>ワ</t>
    </rPh>
    <rPh sb="9" eb="10">
      <t>サカイ</t>
    </rPh>
    <rPh sb="10" eb="11">
      <t>マモル</t>
    </rPh>
    <rPh sb="11" eb="12">
      <t>ショウ</t>
    </rPh>
    <rPh sb="12" eb="13">
      <t>エイ</t>
    </rPh>
    <rPh sb="13" eb="14">
      <t>ギョウ</t>
    </rPh>
    <rPh sb="14" eb="16">
      <t>シセツ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</si>
  <si>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</si>
  <si>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</si>
  <si>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2">
      <t>コウギョウ</t>
    </rPh>
    <rPh sb="2" eb="3">
      <t>ジョウ</t>
    </rPh>
    <phoneticPr fontId="2"/>
  </si>
  <si>
    <t>旅　　館</t>
    <rPh sb="0" eb="4">
      <t>リョカン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</si>
  <si>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</si>
  <si>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</si>
  <si>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　　　　　２０　食品衛生法による主な許可営業施設</t>
    <rPh sb="8" eb="10">
      <t>ショクヒン</t>
    </rPh>
    <rPh sb="10" eb="13">
      <t>エイセイホウ</t>
    </rPh>
    <rPh sb="16" eb="17">
      <t>オモ</t>
    </rPh>
    <rPh sb="18" eb="20">
      <t>キョカ</t>
    </rPh>
    <rPh sb="20" eb="22">
      <t>エイギョウ</t>
    </rPh>
    <rPh sb="22" eb="24">
      <t>シセツ</t>
    </rPh>
    <phoneticPr fontId="2"/>
  </si>
  <si>
    <t>単位 : 件数</t>
    <rPh sb="0" eb="2">
      <t>タンイ</t>
    </rPh>
    <rPh sb="5" eb="7">
      <t>ケンスウ</t>
    </rPh>
    <phoneticPr fontId="2"/>
  </si>
  <si>
    <t>年    度</t>
    <rPh sb="0" eb="6">
      <t>ネンド</t>
    </rPh>
    <phoneticPr fontId="2"/>
  </si>
  <si>
    <t>豆　 腐　 　製造業</t>
    <rPh sb="0" eb="1">
      <t>マメ</t>
    </rPh>
    <rPh sb="3" eb="4">
      <t>クサ</t>
    </rPh>
    <rPh sb="7" eb="10">
      <t>セイゾウギョウ</t>
    </rPh>
    <phoneticPr fontId="2"/>
  </si>
  <si>
    <t>麺　 類　 　製造業</t>
    <rPh sb="0" eb="1">
      <t>メン</t>
    </rPh>
    <rPh sb="3" eb="4">
      <t>タグイ</t>
    </rPh>
    <rPh sb="7" eb="10">
      <t>セイゾウギョウ</t>
    </rPh>
    <phoneticPr fontId="2"/>
  </si>
  <si>
    <t>魚介類　　販売業</t>
    <rPh sb="0" eb="3">
      <t>ギョカイルイ</t>
    </rPh>
    <rPh sb="5" eb="8">
      <t>ハンバイギョウ</t>
    </rPh>
    <phoneticPr fontId="2"/>
  </si>
  <si>
    <t>乳　 類　　 販売業</t>
    <rPh sb="0" eb="1">
      <t>ニュウ</t>
    </rPh>
    <rPh sb="3" eb="4">
      <t>ルイ</t>
    </rPh>
    <rPh sb="7" eb="10">
      <t>ハンバイギョウ</t>
    </rPh>
    <phoneticPr fontId="2"/>
  </si>
  <si>
    <t>食　 肉　　 販売業</t>
    <rPh sb="0" eb="1">
      <t>ショク</t>
    </rPh>
    <rPh sb="3" eb="4">
      <t>ニク</t>
    </rPh>
    <rPh sb="7" eb="10">
      <t>ハンバイギョウ</t>
    </rPh>
    <phoneticPr fontId="2"/>
  </si>
  <si>
    <t>飲食店　　営　 業</t>
    <rPh sb="0" eb="2">
      <t>インショク</t>
    </rPh>
    <rPh sb="2" eb="3">
      <t>テン</t>
    </rPh>
    <rPh sb="5" eb="6">
      <t>エイ</t>
    </rPh>
    <rPh sb="8" eb="9">
      <t>ギョウ</t>
    </rPh>
    <phoneticPr fontId="2"/>
  </si>
  <si>
    <t>喫茶店　　営　 業</t>
    <rPh sb="0" eb="3">
      <t>キッサテン</t>
    </rPh>
    <rPh sb="5" eb="6">
      <t>エイ</t>
    </rPh>
    <rPh sb="8" eb="9">
      <t>ギョウ</t>
    </rPh>
    <phoneticPr fontId="2"/>
  </si>
  <si>
    <t>資料   保険年金課</t>
    <rPh sb="0" eb="2">
      <t>シリョウ</t>
    </rPh>
    <rPh sb="5" eb="7">
      <t>ホケン</t>
    </rPh>
    <rPh sb="7" eb="9">
      <t>ネンキン</t>
    </rPh>
    <rPh sb="9" eb="10">
      <t>カ</t>
    </rPh>
    <phoneticPr fontId="2"/>
  </si>
  <si>
    <t>資料   障害者福祉課</t>
    <rPh sb="0" eb="2">
      <t>シリョウ</t>
    </rPh>
    <rPh sb="5" eb="8">
      <t>ショウガイシャ</t>
    </rPh>
    <rPh sb="8" eb="11">
      <t>フクシカ</t>
    </rPh>
    <phoneticPr fontId="2"/>
  </si>
  <si>
    <t>資料   狭山保健所</t>
    <rPh sb="0" eb="2">
      <t>シリョウ</t>
    </rPh>
    <rPh sb="5" eb="7">
      <t>サヤマ</t>
    </rPh>
    <rPh sb="7" eb="10">
      <t>ホケンジョ</t>
    </rPh>
    <phoneticPr fontId="2"/>
  </si>
  <si>
    <t>※１）診療所を除く。</t>
    <rPh sb="3" eb="6">
      <t>シンリョウジョ</t>
    </rPh>
    <rPh sb="7" eb="8">
      <t>ノゾ</t>
    </rPh>
    <phoneticPr fontId="2"/>
  </si>
  <si>
    <t>　 ２）消化器科は、消化器内科（胃腸内科）、消化器外科（胃腸外科）の合計数である。</t>
    <rPh sb="4" eb="7">
      <t>ショウカキ</t>
    </rPh>
    <rPh sb="7" eb="8">
      <t>カ</t>
    </rPh>
    <phoneticPr fontId="2"/>
  </si>
  <si>
    <t>　 ３）呼吸器科は、呼吸器内科、呼吸器外科の合計数である。</t>
    <rPh sb="4" eb="7">
      <t>コキュウキ</t>
    </rPh>
    <rPh sb="7" eb="8">
      <t>カ</t>
    </rPh>
    <phoneticPr fontId="2"/>
  </si>
  <si>
    <t>資料   保健センター</t>
    <rPh sb="0" eb="2">
      <t>シリョウ</t>
    </rPh>
    <rPh sb="5" eb="6">
      <t>タモツ</t>
    </rPh>
    <rPh sb="6" eb="7">
      <t>ケン</t>
    </rPh>
    <phoneticPr fontId="2"/>
  </si>
  <si>
    <r>
      <t>　　１３　成人検診実施状況</t>
    </r>
    <r>
      <rPr>
        <b/>
        <sz val="18"/>
        <rFont val="HGPｺﾞｼｯｸM"/>
        <family val="3"/>
        <charset val="128"/>
      </rPr>
      <t>（健康診査・歯科健診）</t>
    </r>
    <rPh sb="5" eb="7">
      <t>セイジン</t>
    </rPh>
    <rPh sb="7" eb="8">
      <t>ケン</t>
    </rPh>
    <rPh sb="8" eb="9">
      <t>ケンシン</t>
    </rPh>
    <rPh sb="9" eb="11">
      <t>ジッシ</t>
    </rPh>
    <rPh sb="11" eb="13">
      <t>ジョウキョウ</t>
    </rPh>
    <rPh sb="14" eb="16">
      <t>ケンコウ</t>
    </rPh>
    <rPh sb="16" eb="17">
      <t>シンリョウ</t>
    </rPh>
    <rPh sb="17" eb="18">
      <t>サ</t>
    </rPh>
    <rPh sb="19" eb="21">
      <t>シカ</t>
    </rPh>
    <rPh sb="21" eb="23">
      <t>ケンシン</t>
    </rPh>
    <phoneticPr fontId="2"/>
  </si>
  <si>
    <t>資料   保健センター</t>
    <rPh sb="0" eb="2">
      <t>シリョウ</t>
    </rPh>
    <rPh sb="5" eb="7">
      <t>ホケン</t>
    </rPh>
    <phoneticPr fontId="2"/>
  </si>
  <si>
    <r>
      <t>　　　　　１４　成人</t>
    </r>
    <r>
      <rPr>
        <b/>
        <sz val="20"/>
        <rFont val="HGPｺﾞｼｯｸM"/>
        <family val="3"/>
        <charset val="128"/>
      </rPr>
      <t>検診実施状況（がん検診）</t>
    </r>
    <rPh sb="8" eb="10">
      <t>セイジン</t>
    </rPh>
    <rPh sb="10" eb="12">
      <t>ケンシン</t>
    </rPh>
    <rPh sb="12" eb="14">
      <t>ジッシ</t>
    </rPh>
    <rPh sb="14" eb="16">
      <t>ジョウキョウ</t>
    </rPh>
    <rPh sb="19" eb="21">
      <t>ケンシン</t>
    </rPh>
    <phoneticPr fontId="2"/>
  </si>
  <si>
    <t>小児用肺炎球菌
ワクチン</t>
    <rPh sb="0" eb="3">
      <t>ショウニヨウ</t>
    </rPh>
    <rPh sb="3" eb="5">
      <t>ハイエン</t>
    </rPh>
    <rPh sb="5" eb="7">
      <t>キュウキン</t>
    </rPh>
    <phoneticPr fontId="2"/>
  </si>
  <si>
    <t>子宮頸
がん予防
ワクチン</t>
    <rPh sb="0" eb="2">
      <t>シキュウ</t>
    </rPh>
    <rPh sb="2" eb="3">
      <t>ケイ</t>
    </rPh>
    <rPh sb="6" eb="8">
      <t>ヨボウ</t>
    </rPh>
    <phoneticPr fontId="2"/>
  </si>
  <si>
    <t>資料   狭山保健所　　（担当区域：所沢市、飯能市、狭山市、入間市、日高市）</t>
    <rPh sb="0" eb="2">
      <t>シリョウ</t>
    </rPh>
    <rPh sb="5" eb="7">
      <t>サヤマ</t>
    </rPh>
    <rPh sb="7" eb="9">
      <t>ホケン</t>
    </rPh>
    <rPh sb="9" eb="10">
      <t>ショ</t>
    </rPh>
    <rPh sb="13" eb="15">
      <t>タントウ</t>
    </rPh>
    <rPh sb="15" eb="17">
      <t>クイキ</t>
    </rPh>
    <rPh sb="18" eb="21">
      <t>トコロザワシ</t>
    </rPh>
    <rPh sb="22" eb="25">
      <t>ハンノウシ</t>
    </rPh>
    <rPh sb="26" eb="29">
      <t>サヤマシ</t>
    </rPh>
    <rPh sb="30" eb="33">
      <t>イルマシ</t>
    </rPh>
    <rPh sb="34" eb="37">
      <t>ヒダカシ</t>
    </rPh>
    <phoneticPr fontId="2"/>
  </si>
  <si>
    <t>資料   狭山保健所</t>
    <rPh sb="0" eb="2">
      <t>シリョウ</t>
    </rPh>
    <rPh sb="5" eb="7">
      <t>サヤマ</t>
    </rPh>
    <rPh sb="7" eb="9">
      <t>ホケン</t>
    </rPh>
    <rPh sb="9" eb="10">
      <t>ショ</t>
    </rPh>
    <phoneticPr fontId="2"/>
  </si>
  <si>
    <t>資料   奥富環境センター</t>
    <rPh sb="0" eb="2">
      <t>シリョウ</t>
    </rPh>
    <rPh sb="5" eb="7">
      <t>オクトミ</t>
    </rPh>
    <rPh sb="7" eb="9">
      <t>カンキョウ</t>
    </rPh>
    <phoneticPr fontId="2"/>
  </si>
  <si>
    <t>資料 　 資源循環推進課　　</t>
    <rPh sb="0" eb="2">
      <t>シリョウ</t>
    </rPh>
    <rPh sb="5" eb="7">
      <t>シゲン</t>
    </rPh>
    <rPh sb="7" eb="9">
      <t>ジュンカン</t>
    </rPh>
    <rPh sb="9" eb="11">
      <t>スイシン</t>
    </rPh>
    <rPh sb="11" eb="12">
      <t>カ</t>
    </rPh>
    <phoneticPr fontId="2"/>
  </si>
  <si>
    <t>資料 　 奥富環境センター　　</t>
    <rPh sb="0" eb="2">
      <t>シリョウ</t>
    </rPh>
    <rPh sb="5" eb="7">
      <t>オクトミ</t>
    </rPh>
    <rPh sb="7" eb="9">
      <t>カンキョウ</t>
    </rPh>
    <phoneticPr fontId="2"/>
  </si>
  <si>
    <t>資料   奥富環境センター　　</t>
    <rPh sb="0" eb="2">
      <t>シリョウ</t>
    </rPh>
    <rPh sb="5" eb="7">
      <t>オクトミ</t>
    </rPh>
    <rPh sb="7" eb="9">
      <t>カンキョウ</t>
    </rPh>
    <phoneticPr fontId="2"/>
  </si>
  <si>
    <t>不燃物　　
残渣量</t>
    <rPh sb="0" eb="3">
      <t>フネンブツ</t>
    </rPh>
    <rPh sb="6" eb="7">
      <t>ザン</t>
    </rPh>
    <rPh sb="8" eb="9">
      <t>リョウ</t>
    </rPh>
    <phoneticPr fontId="2"/>
  </si>
  <si>
    <t>破砕処理後
可燃物量</t>
    <rPh sb="0" eb="1">
      <t>ハ</t>
    </rPh>
    <rPh sb="1" eb="2">
      <t>クダ</t>
    </rPh>
    <rPh sb="2" eb="4">
      <t>ショリ</t>
    </rPh>
    <rPh sb="4" eb="5">
      <t>ゴ</t>
    </rPh>
    <rPh sb="6" eb="9">
      <t>カネンブツ</t>
    </rPh>
    <rPh sb="9" eb="10">
      <t>リョウ</t>
    </rPh>
    <phoneticPr fontId="2"/>
  </si>
  <si>
    <t>不燃・粗大　
搬入総量</t>
    <rPh sb="0" eb="2">
      <t>フネン</t>
    </rPh>
    <rPh sb="3" eb="5">
      <t>ソダイ</t>
    </rPh>
    <rPh sb="7" eb="9">
      <t>ハンニュウ</t>
    </rPh>
    <rPh sb="9" eb="11">
      <t>ソウリョウ</t>
    </rPh>
    <phoneticPr fontId="2"/>
  </si>
  <si>
    <t>犬 の 事 故 届</t>
    <rPh sb="0" eb="1">
      <t>イヌ</t>
    </rPh>
    <rPh sb="4" eb="5">
      <t>コト</t>
    </rPh>
    <rPh sb="6" eb="7">
      <t>コ</t>
    </rPh>
    <rPh sb="8" eb="9">
      <t>トドケ</t>
    </rPh>
    <phoneticPr fontId="2"/>
  </si>
  <si>
    <t>総         量</t>
    <rPh sb="0" eb="1">
      <t>ソウ</t>
    </rPh>
    <rPh sb="10" eb="11">
      <t>リョウ</t>
    </rPh>
    <phoneticPr fontId="2"/>
  </si>
  <si>
    <t>不燃物残渣</t>
  </si>
  <si>
    <t>し尿焼却灰</t>
    <rPh sb="1" eb="2">
      <t>ニョウ</t>
    </rPh>
    <rPh sb="2" eb="5">
      <t>ショウキャクバイ</t>
    </rPh>
    <phoneticPr fontId="2"/>
  </si>
  <si>
    <t>年　　度</t>
    <rPh sb="0" eb="1">
      <t>ネン</t>
    </rPh>
    <rPh sb="3" eb="4">
      <t>タビ</t>
    </rPh>
    <phoneticPr fontId="2"/>
  </si>
  <si>
    <t>ごみ処理経費</t>
    <rPh sb="2" eb="4">
      <t>ショリ</t>
    </rPh>
    <rPh sb="4" eb="6">
      <t>ケイヒ</t>
    </rPh>
    <phoneticPr fontId="2"/>
  </si>
  <si>
    <t>し尿処理経費</t>
    <rPh sb="1" eb="2">
      <t>ニョウ</t>
    </rPh>
    <rPh sb="2" eb="4">
      <t>ショリ</t>
    </rPh>
    <rPh sb="4" eb="6">
      <t>ケイヒ</t>
    </rPh>
    <phoneticPr fontId="2"/>
  </si>
  <si>
    <t>総　額</t>
    <rPh sb="0" eb="1">
      <t>ソウ</t>
    </rPh>
    <rPh sb="2" eb="3">
      <t>ガク</t>
    </rPh>
    <phoneticPr fontId="2"/>
  </si>
  <si>
    <t>１世帯当り</t>
  </si>
  <si>
    <t>１ｔ当り</t>
  </si>
  <si>
    <t>１日当り</t>
  </si>
  <si>
    <t>平成  ２６</t>
    <rPh sb="0" eb="2">
      <t>ヘイセイ</t>
    </rPh>
    <phoneticPr fontId="2"/>
  </si>
  <si>
    <t>２８</t>
  </si>
  <si>
    <t>-</t>
  </si>
  <si>
    <t>平成２６年</t>
    <rPh sb="0" eb="2">
      <t>ヘイセイ</t>
    </rPh>
    <rPh sb="4" eb="5">
      <t>ネン</t>
    </rPh>
    <phoneticPr fontId="2"/>
  </si>
  <si>
    <t>平成２７年度</t>
    <rPh sb="0" eb="2">
      <t>ヘイセイ</t>
    </rPh>
    <rPh sb="4" eb="6">
      <t>ネンド</t>
    </rPh>
    <phoneticPr fontId="2"/>
  </si>
  <si>
    <t>ＢＣＧ</t>
    <phoneticPr fontId="2"/>
  </si>
  <si>
    <t>ヒブ
ワクチン</t>
    <phoneticPr fontId="2"/>
  </si>
  <si>
    <t>ポリオ</t>
    <phoneticPr fontId="2"/>
  </si>
  <si>
    <t>(つづき)</t>
    <phoneticPr fontId="2"/>
  </si>
  <si>
    <t>水痘</t>
    <rPh sb="0" eb="2">
      <t>スイトウ</t>
    </rPh>
    <phoneticPr fontId="2"/>
  </si>
  <si>
    <t>１５　保健衛生</t>
    <rPh sb="3" eb="5">
      <t>ホケン</t>
    </rPh>
    <rPh sb="5" eb="7">
      <t>エイセイ</t>
    </rPh>
    <phoneticPr fontId="2"/>
  </si>
  <si>
    <t>１．国民健康保険税額（現年課税分）</t>
    <rPh sb="2" eb="4">
      <t>コクミン</t>
    </rPh>
    <rPh sb="4" eb="6">
      <t>ケンコウ</t>
    </rPh>
    <rPh sb="6" eb="8">
      <t>ホケン</t>
    </rPh>
    <rPh sb="8" eb="10">
      <t>ゼイガク</t>
    </rPh>
    <rPh sb="11" eb="13">
      <t>ゲンネン</t>
    </rPh>
    <rPh sb="13" eb="15">
      <t>カゼイ</t>
    </rPh>
    <rPh sb="15" eb="16">
      <t>ブン</t>
    </rPh>
    <phoneticPr fontId="2"/>
  </si>
  <si>
    <t>２．国民健康保険給付状況</t>
    <rPh sb="2" eb="4">
      <t>コクミン</t>
    </rPh>
    <rPh sb="4" eb="6">
      <t>ケンコウ</t>
    </rPh>
    <rPh sb="6" eb="8">
      <t>ホケン</t>
    </rPh>
    <rPh sb="8" eb="10">
      <t>キュウフ</t>
    </rPh>
    <rPh sb="10" eb="12">
      <t>ジョウキョウ</t>
    </rPh>
    <phoneticPr fontId="2"/>
  </si>
  <si>
    <t>３．こども医療費支給状況</t>
    <rPh sb="5" eb="8">
      <t>イリョウヒ</t>
    </rPh>
    <rPh sb="8" eb="10">
      <t>シキュウ</t>
    </rPh>
    <rPh sb="10" eb="12">
      <t>ジョウキョウ</t>
    </rPh>
    <phoneticPr fontId="2"/>
  </si>
  <si>
    <t>４．心身障害者医療費支給状況</t>
    <rPh sb="2" eb="4">
      <t>シンシン</t>
    </rPh>
    <rPh sb="4" eb="7">
      <t>ショウガイシャ</t>
    </rPh>
    <rPh sb="7" eb="10">
      <t>イリョウヒ</t>
    </rPh>
    <rPh sb="10" eb="12">
      <t>シキュウ</t>
    </rPh>
    <rPh sb="12" eb="14">
      <t>ジョウキョウ</t>
    </rPh>
    <phoneticPr fontId="2"/>
  </si>
  <si>
    <t>５．ひとり親家庭等医療費支給状況</t>
    <rPh sb="5" eb="6">
      <t>オヤ</t>
    </rPh>
    <rPh sb="6" eb="8">
      <t>カテイ</t>
    </rPh>
    <rPh sb="8" eb="9">
      <t>トウ</t>
    </rPh>
    <rPh sb="9" eb="12">
      <t>イリョウヒ</t>
    </rPh>
    <rPh sb="12" eb="14">
      <t>シキュウ</t>
    </rPh>
    <rPh sb="14" eb="16">
      <t>ジョウキョウ</t>
    </rPh>
    <phoneticPr fontId="2"/>
  </si>
  <si>
    <t>６．後期高齢者医療費の状況</t>
    <rPh sb="2" eb="4">
      <t>コウキ</t>
    </rPh>
    <rPh sb="4" eb="6">
      <t>コウレイ</t>
    </rPh>
    <rPh sb="6" eb="7">
      <t>シャ</t>
    </rPh>
    <rPh sb="7" eb="10">
      <t>イリョウヒ</t>
    </rPh>
    <rPh sb="11" eb="13">
      <t>ジョウキョウ</t>
    </rPh>
    <phoneticPr fontId="2"/>
  </si>
  <si>
    <t>７．後期高齢者医療費の内訳</t>
    <rPh sb="2" eb="4">
      <t>コウキ</t>
    </rPh>
    <rPh sb="4" eb="7">
      <t>コウレイシャ</t>
    </rPh>
    <rPh sb="7" eb="10">
      <t>イリョウヒ</t>
    </rPh>
    <rPh sb="11" eb="13">
      <t>ウチワケ</t>
    </rPh>
    <phoneticPr fontId="2"/>
  </si>
  <si>
    <t>８．医療従事者数</t>
    <rPh sb="2" eb="4">
      <t>イリョウ</t>
    </rPh>
    <rPh sb="4" eb="7">
      <t>ジュウジシャ</t>
    </rPh>
    <rPh sb="7" eb="8">
      <t>スウ</t>
    </rPh>
    <phoneticPr fontId="2"/>
  </si>
  <si>
    <t>９．医療施設状況</t>
    <rPh sb="2" eb="4">
      <t>イリョウ</t>
    </rPh>
    <rPh sb="4" eb="6">
      <t>シセツ</t>
    </rPh>
    <rPh sb="6" eb="8">
      <t>ジョウキョウ</t>
    </rPh>
    <phoneticPr fontId="2"/>
  </si>
  <si>
    <t>１０．市内医療機関の診療科目数</t>
    <rPh sb="3" eb="5">
      <t>シナイ</t>
    </rPh>
    <rPh sb="5" eb="7">
      <t>イリョウ</t>
    </rPh>
    <rPh sb="7" eb="9">
      <t>キカン</t>
    </rPh>
    <rPh sb="10" eb="12">
      <t>シンリョウ</t>
    </rPh>
    <rPh sb="12" eb="14">
      <t>カモク</t>
    </rPh>
    <rPh sb="14" eb="15">
      <t>スウ</t>
    </rPh>
    <phoneticPr fontId="2"/>
  </si>
  <si>
    <t>１１．死因別死亡者数</t>
    <rPh sb="3" eb="5">
      <t>シイン</t>
    </rPh>
    <rPh sb="5" eb="6">
      <t>ベツ</t>
    </rPh>
    <rPh sb="6" eb="8">
      <t>シボウ</t>
    </rPh>
    <rPh sb="8" eb="9">
      <t>シャ</t>
    </rPh>
    <rPh sb="9" eb="10">
      <t>スウ</t>
    </rPh>
    <phoneticPr fontId="2"/>
  </si>
  <si>
    <t>１２．乳幼児健康診査実施状況</t>
    <rPh sb="3" eb="6">
      <t>ニュウヨウジ</t>
    </rPh>
    <rPh sb="6" eb="8">
      <t>ケンコウ</t>
    </rPh>
    <rPh sb="8" eb="10">
      <t>シンサ</t>
    </rPh>
    <rPh sb="10" eb="12">
      <t>ジッシ</t>
    </rPh>
    <rPh sb="12" eb="14">
      <t>ジョウキョウ</t>
    </rPh>
    <phoneticPr fontId="2"/>
  </si>
  <si>
    <t>１３．成人検診実施状況（健康診査・歯科検査）</t>
    <rPh sb="3" eb="5">
      <t>セイジン</t>
    </rPh>
    <rPh sb="5" eb="7">
      <t>ケンシン</t>
    </rPh>
    <rPh sb="7" eb="9">
      <t>ジッシ</t>
    </rPh>
    <rPh sb="9" eb="11">
      <t>ジョウキョウ</t>
    </rPh>
    <rPh sb="12" eb="14">
      <t>ケンコウ</t>
    </rPh>
    <rPh sb="14" eb="16">
      <t>シンサ</t>
    </rPh>
    <rPh sb="17" eb="19">
      <t>シカ</t>
    </rPh>
    <rPh sb="19" eb="21">
      <t>ケンサ</t>
    </rPh>
    <phoneticPr fontId="2"/>
  </si>
  <si>
    <t>１４．成人検診実施状況（がん検診）</t>
    <rPh sb="3" eb="5">
      <t>セイジン</t>
    </rPh>
    <rPh sb="5" eb="7">
      <t>ケンシン</t>
    </rPh>
    <rPh sb="7" eb="9">
      <t>ジッシ</t>
    </rPh>
    <rPh sb="9" eb="11">
      <t>ジョウキョウ</t>
    </rPh>
    <rPh sb="14" eb="16">
      <t>ケンシン</t>
    </rPh>
    <phoneticPr fontId="2"/>
  </si>
  <si>
    <t>１５．献血実施状況</t>
    <rPh sb="3" eb="5">
      <t>ケンケツ</t>
    </rPh>
    <rPh sb="5" eb="7">
      <t>ジッシ</t>
    </rPh>
    <rPh sb="7" eb="9">
      <t>ジョウキョウ</t>
    </rPh>
    <phoneticPr fontId="2"/>
  </si>
  <si>
    <t>１６．予防接種実施状況</t>
    <rPh sb="3" eb="5">
      <t>ヨボウ</t>
    </rPh>
    <rPh sb="5" eb="7">
      <t>セッシュ</t>
    </rPh>
    <rPh sb="7" eb="9">
      <t>ジッシ</t>
    </rPh>
    <rPh sb="9" eb="11">
      <t>ジョウキョウ</t>
    </rPh>
    <phoneticPr fontId="2"/>
  </si>
  <si>
    <t>１７．急患センター診療状況</t>
    <rPh sb="3" eb="5">
      <t>キュウカン</t>
    </rPh>
    <rPh sb="9" eb="11">
      <t>シンリョウ</t>
    </rPh>
    <rPh sb="11" eb="13">
      <t>ジョウキョウ</t>
    </rPh>
    <phoneticPr fontId="2"/>
  </si>
  <si>
    <t>１８．狂犬病予防業務状況</t>
    <rPh sb="3" eb="6">
      <t>キョウケンビョウ</t>
    </rPh>
    <rPh sb="6" eb="8">
      <t>ヨボウ</t>
    </rPh>
    <rPh sb="8" eb="10">
      <t>ギョウム</t>
    </rPh>
    <rPh sb="10" eb="12">
      <t>ジョウキョウ</t>
    </rPh>
    <phoneticPr fontId="2"/>
  </si>
  <si>
    <t>１９．環境衛生営業施設</t>
    <rPh sb="3" eb="5">
      <t>カンキョウ</t>
    </rPh>
    <rPh sb="5" eb="7">
      <t>エイセイ</t>
    </rPh>
    <rPh sb="7" eb="9">
      <t>エイギョウ</t>
    </rPh>
    <rPh sb="9" eb="11">
      <t>シセツ</t>
    </rPh>
    <phoneticPr fontId="2"/>
  </si>
  <si>
    <t>２０．食品衛生法による主な許可営業施設</t>
    <rPh sb="3" eb="5">
      <t>ショクヒン</t>
    </rPh>
    <rPh sb="5" eb="8">
      <t>エイセイホウ</t>
    </rPh>
    <rPh sb="11" eb="12">
      <t>オモ</t>
    </rPh>
    <rPh sb="13" eb="15">
      <t>キョカ</t>
    </rPh>
    <rPh sb="15" eb="17">
      <t>エイギョウ</t>
    </rPh>
    <rPh sb="17" eb="19">
      <t>シセツ</t>
    </rPh>
    <phoneticPr fontId="2"/>
  </si>
  <si>
    <t>２１．ごみ処理状況</t>
    <rPh sb="5" eb="7">
      <t>ショリ</t>
    </rPh>
    <rPh sb="7" eb="9">
      <t>ジョウキョウ</t>
    </rPh>
    <phoneticPr fontId="2"/>
  </si>
  <si>
    <t>２２．資源の集団回収状況</t>
    <rPh sb="3" eb="5">
      <t>シゲン</t>
    </rPh>
    <rPh sb="6" eb="8">
      <t>シュウダン</t>
    </rPh>
    <rPh sb="8" eb="10">
      <t>カイシュウ</t>
    </rPh>
    <rPh sb="10" eb="12">
      <t>ジョウキョウ</t>
    </rPh>
    <phoneticPr fontId="2"/>
  </si>
  <si>
    <t>２３．びん缶等資源化量の状況（搬出量）</t>
    <rPh sb="5" eb="6">
      <t>カン</t>
    </rPh>
    <rPh sb="6" eb="7">
      <t>トウ</t>
    </rPh>
    <rPh sb="7" eb="10">
      <t>シゲンカ</t>
    </rPh>
    <rPh sb="10" eb="11">
      <t>リョウ</t>
    </rPh>
    <rPh sb="12" eb="14">
      <t>ジョウキョウ</t>
    </rPh>
    <rPh sb="15" eb="17">
      <t>ハンシュツ</t>
    </rPh>
    <rPh sb="17" eb="18">
      <t>リョウ</t>
    </rPh>
    <phoneticPr fontId="2"/>
  </si>
  <si>
    <t>２４．不燃物・粗大ごみ処理状況</t>
    <rPh sb="3" eb="6">
      <t>フネンブツ</t>
    </rPh>
    <rPh sb="7" eb="9">
      <t>ソダイ</t>
    </rPh>
    <rPh sb="11" eb="13">
      <t>ショリ</t>
    </rPh>
    <rPh sb="13" eb="15">
      <t>ジョウキョウ</t>
    </rPh>
    <phoneticPr fontId="2"/>
  </si>
  <si>
    <t>２５．ごみの埋立処分量状況</t>
    <rPh sb="6" eb="8">
      <t>ウメタテ</t>
    </rPh>
    <rPh sb="8" eb="10">
      <t>ショブン</t>
    </rPh>
    <rPh sb="10" eb="11">
      <t>リョウ</t>
    </rPh>
    <rPh sb="11" eb="13">
      <t>ジョウキョウ</t>
    </rPh>
    <phoneticPr fontId="2"/>
  </si>
  <si>
    <t>２６．し尿処理状況</t>
    <rPh sb="4" eb="5">
      <t>ニョウ</t>
    </rPh>
    <rPh sb="5" eb="7">
      <t>ショリ</t>
    </rPh>
    <rPh sb="7" eb="9">
      <t>ジョウキョウ</t>
    </rPh>
    <phoneticPr fontId="2"/>
  </si>
  <si>
    <t>２７．ごみ・し尿処理の経費</t>
    <rPh sb="7" eb="8">
      <t>ニョウ</t>
    </rPh>
    <rPh sb="8" eb="10">
      <t>ショリ</t>
    </rPh>
    <rPh sb="11" eb="13">
      <t>ケイヒ</t>
    </rPh>
    <phoneticPr fontId="2"/>
  </si>
  <si>
    <t>1人当たりの１ヶ月の受診件数</t>
    <rPh sb="1" eb="2">
      <t>ニン</t>
    </rPh>
    <rPh sb="2" eb="3">
      <t>ア</t>
    </rPh>
    <rPh sb="6" eb="9">
      <t>イッカゲツ</t>
    </rPh>
    <rPh sb="10" eb="12">
      <t>ジュシン</t>
    </rPh>
    <rPh sb="12" eb="14">
      <t>ケンスウ</t>
    </rPh>
    <phoneticPr fontId="2"/>
  </si>
  <si>
    <t>※各項目とも埼玉県後期高齢者医療広域連合の集計値であり、被保険者数は月平均の数値</t>
    <rPh sb="1" eb="2">
      <t>カク</t>
    </rPh>
    <rPh sb="2" eb="4">
      <t>コウモク</t>
    </rPh>
    <rPh sb="6" eb="9">
      <t>サイタマケン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シュウケイ</t>
    </rPh>
    <rPh sb="23" eb="24">
      <t>チ</t>
    </rPh>
    <rPh sb="28" eb="32">
      <t>ヒホケンシャ</t>
    </rPh>
    <rPh sb="32" eb="33">
      <t>スウ</t>
    </rPh>
    <rPh sb="34" eb="37">
      <t>ツキヘイキン</t>
    </rPh>
    <rPh sb="38" eb="40">
      <t>スウチ</t>
    </rPh>
    <phoneticPr fontId="2"/>
  </si>
  <si>
    <t>-</t>
    <phoneticPr fontId="2"/>
  </si>
  <si>
    <t>平成 　２７</t>
    <rPh sb="0" eb="2">
      <t>ヘイセイ</t>
    </rPh>
    <phoneticPr fontId="2"/>
  </si>
  <si>
    <t>２９</t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</si>
  <si>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</si>
  <si>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</si>
  <si>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老人</t>
    <rPh sb="0" eb="2">
      <t>ロウジン</t>
    </rPh>
    <phoneticPr fontId="2"/>
  </si>
  <si>
    <t xml:space="preserve">- </t>
  </si>
  <si>
    <t>支給件数(件）</t>
    <rPh sb="0" eb="2">
      <t>シキュウ</t>
    </rPh>
    <rPh sb="2" eb="4">
      <t>ケンスウ</t>
    </rPh>
    <rPh sb="5" eb="6">
      <t>ケン</t>
    </rPh>
    <phoneticPr fontId="2"/>
  </si>
  <si>
    <t>２８</t>
    <phoneticPr fontId="2"/>
  </si>
  <si>
    <t>２９</t>
    <phoneticPr fontId="2"/>
  </si>
  <si>
    <t>資料   こども支援課</t>
    <rPh sb="0" eb="2">
      <t>シリョウ</t>
    </rPh>
    <rPh sb="8" eb="10">
      <t>シエン</t>
    </rPh>
    <rPh sb="10" eb="11">
      <t>カ</t>
    </rPh>
    <phoneticPr fontId="2"/>
  </si>
  <si>
    <t>２８</t>
    <phoneticPr fontId="2"/>
  </si>
  <si>
    <t>２９</t>
    <phoneticPr fontId="2"/>
  </si>
  <si>
    <t>支給件数（件）</t>
    <rPh sb="0" eb="2">
      <t>シキュウ</t>
    </rPh>
    <rPh sb="2" eb="4">
      <t>ケンスウ</t>
    </rPh>
    <rPh sb="5" eb="6">
      <t>ケン</t>
    </rPh>
    <phoneticPr fontId="2"/>
  </si>
  <si>
    <t>２８</t>
    <phoneticPr fontId="2"/>
  </si>
  <si>
    <t>２９</t>
    <phoneticPr fontId="2"/>
  </si>
  <si>
    <t>資料   こども支援課</t>
    <rPh sb="8" eb="10">
      <t>シエン</t>
    </rPh>
    <phoneticPr fontId="2"/>
  </si>
  <si>
    <t>２８</t>
    <phoneticPr fontId="2"/>
  </si>
  <si>
    <t>２９</t>
    <phoneticPr fontId="2"/>
  </si>
  <si>
    <t>※各項目とも埼玉県後期高齢者医療広域連合の集計値</t>
    <rPh sb="1" eb="2">
      <t>カク</t>
    </rPh>
    <rPh sb="2" eb="4">
      <t>コウモク</t>
    </rPh>
    <rPh sb="6" eb="9">
      <t>サイタマケン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シュウケイ</t>
    </rPh>
    <rPh sb="23" eb="24">
      <t>チ</t>
    </rPh>
    <phoneticPr fontId="2"/>
  </si>
  <si>
    <t>平成２4</t>
    <rPh sb="0" eb="2">
      <t>ヘイセイ</t>
    </rPh>
    <phoneticPr fontId="2"/>
  </si>
  <si>
    <t>２６</t>
    <phoneticPr fontId="2"/>
  </si>
  <si>
    <t>資料 　 狭山保健所</t>
    <rPh sb="0" eb="2">
      <t>シリョウ</t>
    </rPh>
    <rPh sb="5" eb="7">
      <t>サヤマ</t>
    </rPh>
    <rPh sb="7" eb="10">
      <t>ホケンジョ</t>
    </rPh>
    <phoneticPr fontId="2"/>
  </si>
  <si>
    <t>平成  ２８</t>
    <rPh sb="0" eb="2">
      <t>ヘイセイ</t>
    </rPh>
    <phoneticPr fontId="2"/>
  </si>
  <si>
    <t>３０</t>
    <phoneticPr fontId="2"/>
  </si>
  <si>
    <t>-</t>
    <phoneticPr fontId="2"/>
  </si>
  <si>
    <t>　　　　２７</t>
    <phoneticPr fontId="2"/>
  </si>
  <si>
    <t>-</t>
    <phoneticPr fontId="2"/>
  </si>
  <si>
    <t>　　　　２８</t>
    <phoneticPr fontId="2"/>
  </si>
  <si>
    <t>資料   狭山保健所（保健統計年報による。）</t>
    <rPh sb="0" eb="2">
      <t>シリョウ</t>
    </rPh>
    <rPh sb="5" eb="7">
      <t>サヤマ</t>
    </rPh>
    <rPh sb="7" eb="10">
      <t>ホケンジョ</t>
    </rPh>
    <rPh sb="11" eb="13">
      <t>ホケン</t>
    </rPh>
    <rPh sb="13" eb="15">
      <t>トウケイ</t>
    </rPh>
    <rPh sb="15" eb="17">
      <t>ネンポウ</t>
    </rPh>
    <phoneticPr fontId="2"/>
  </si>
  <si>
    <t xml:space="preserve">   ４）循環器科は、循環器内科、循環器外科（心臓血管外科）の合計数である。　　　</t>
    <phoneticPr fontId="2"/>
  </si>
  <si>
    <t>　 ５）平成２０年４月１日医療法施行令の一部改正により、広告可能な診療科名が改正された。</t>
    <rPh sb="4" eb="6">
      <t>ヘイセイ</t>
    </rPh>
    <rPh sb="6" eb="9">
      <t>ニジュウネン</t>
    </rPh>
    <rPh sb="9" eb="11">
      <t>シガツ</t>
    </rPh>
    <rPh sb="11" eb="13">
      <t>ツイタチ</t>
    </rPh>
    <rPh sb="13" eb="16">
      <t>イリョウホウ</t>
    </rPh>
    <rPh sb="16" eb="18">
      <t>セコウ</t>
    </rPh>
    <rPh sb="18" eb="19">
      <t>レイ</t>
    </rPh>
    <rPh sb="20" eb="22">
      <t>イチブ</t>
    </rPh>
    <rPh sb="22" eb="24">
      <t>カイセイ</t>
    </rPh>
    <rPh sb="28" eb="30">
      <t>コウコク</t>
    </rPh>
    <rPh sb="30" eb="32">
      <t>カノウ</t>
    </rPh>
    <rPh sb="33" eb="35">
      <t>シンリョウ</t>
    </rPh>
    <rPh sb="35" eb="36">
      <t>カ</t>
    </rPh>
    <rPh sb="36" eb="37">
      <t>メイ</t>
    </rPh>
    <rPh sb="38" eb="40">
      <t>カイセイ</t>
    </rPh>
    <phoneticPr fontId="2"/>
  </si>
  <si>
    <t>死　　因　　別　　死　　亡　　者　　数</t>
    <rPh sb="0" eb="4">
      <t>シイン</t>
    </rPh>
    <rPh sb="6" eb="7">
      <t>ベツ</t>
    </rPh>
    <rPh sb="9" eb="13">
      <t>シボウ</t>
    </rPh>
    <rPh sb="15" eb="16">
      <t>シャ</t>
    </rPh>
    <rPh sb="18" eb="19">
      <t>スウ</t>
    </rPh>
    <phoneticPr fontId="2"/>
  </si>
  <si>
    <t>平成２７年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</si>
  <si>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</si>
  <si>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</si>
  <si>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</si>
  <si>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</si>
  <si>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資料   狭山保健所　　</t>
    <rPh sb="0" eb="2">
      <t>シリョウ</t>
    </rPh>
    <rPh sb="5" eb="7">
      <t>サヤマ</t>
    </rPh>
    <rPh sb="7" eb="10">
      <t>ホケンジョ</t>
    </rPh>
    <phoneticPr fontId="2"/>
  </si>
  <si>
    <t>※１）心疾患は高血圧性を除く。</t>
    <phoneticPr fontId="2"/>
  </si>
  <si>
    <t>　 ２）急性気管支炎と、先天奇形、変形及び染色体異常は平成25年データが公表前の為、掲載されていない。</t>
    <phoneticPr fontId="2"/>
  </si>
  <si>
    <t>平成　２７</t>
    <rPh sb="0" eb="2">
      <t>ヘイセイ</t>
    </rPh>
    <phoneticPr fontId="2"/>
  </si>
  <si>
    <t>２８</t>
    <phoneticPr fontId="2"/>
  </si>
  <si>
    <t xml:space="preserve"> 平成　２７</t>
    <rPh sb="1" eb="3">
      <t>ヘイセイ</t>
    </rPh>
    <phoneticPr fontId="2"/>
  </si>
  <si>
    <t xml:space="preserve">    　　　　２８</t>
    <phoneticPr fontId="2"/>
  </si>
  <si>
    <t xml:space="preserve">             ２９</t>
    <phoneticPr fontId="2"/>
  </si>
  <si>
    <t>がん</t>
    <phoneticPr fontId="2"/>
  </si>
  <si>
    <t>がん</t>
    <phoneticPr fontId="2"/>
  </si>
  <si>
    <t>平成 ２７</t>
    <rPh sb="0" eb="2">
      <t>ヘイセイ</t>
    </rPh>
    <phoneticPr fontId="2"/>
  </si>
  <si>
    <t xml:space="preserve">         ２８</t>
    <phoneticPr fontId="2"/>
  </si>
  <si>
    <t xml:space="preserve">         ２９</t>
    <phoneticPr fontId="2"/>
  </si>
  <si>
    <t>（つづき）</t>
    <phoneticPr fontId="2"/>
  </si>
  <si>
    <t xml:space="preserve">         ２８</t>
    <phoneticPr fontId="2"/>
  </si>
  <si>
    <t>※がんの発見数は、実施年度の翌年６月までに把握した数。</t>
    <phoneticPr fontId="2"/>
  </si>
  <si>
    <t>※平成２９年度から、胃がん検診、肺検診、大腸がん検診の対象年齢を４０歳以上に変更した。</t>
    <rPh sb="1" eb="3">
      <t>ヘイセイ</t>
    </rPh>
    <rPh sb="5" eb="6">
      <t>ネン</t>
    </rPh>
    <rPh sb="6" eb="7">
      <t>ド</t>
    </rPh>
    <rPh sb="10" eb="11">
      <t>イ</t>
    </rPh>
    <rPh sb="13" eb="15">
      <t>ケンシン</t>
    </rPh>
    <rPh sb="16" eb="17">
      <t>ハイ</t>
    </rPh>
    <rPh sb="17" eb="19">
      <t>ケンシン</t>
    </rPh>
    <rPh sb="20" eb="22">
      <t>ダイチョウ</t>
    </rPh>
    <rPh sb="24" eb="26">
      <t>ケンシン</t>
    </rPh>
    <rPh sb="27" eb="29">
      <t>タイショウ</t>
    </rPh>
    <rPh sb="29" eb="31">
      <t>ネンレイ</t>
    </rPh>
    <rPh sb="34" eb="35">
      <t>サイ</t>
    </rPh>
    <rPh sb="35" eb="37">
      <t>イジョウ</t>
    </rPh>
    <rPh sb="38" eb="40">
      <t>ヘンコウ</t>
    </rPh>
    <phoneticPr fontId="2"/>
  </si>
  <si>
    <t>※平成２９年度から、胃がん検診を隔年受診に変更した。</t>
    <rPh sb="1" eb="3">
      <t>ヘイセイ</t>
    </rPh>
    <rPh sb="5" eb="6">
      <t>ネン</t>
    </rPh>
    <rPh sb="6" eb="7">
      <t>ド</t>
    </rPh>
    <rPh sb="10" eb="11">
      <t>イ</t>
    </rPh>
    <rPh sb="13" eb="15">
      <t>ケンシン</t>
    </rPh>
    <rPh sb="16" eb="18">
      <t>カクネン</t>
    </rPh>
    <rPh sb="18" eb="20">
      <t>ジュシン</t>
    </rPh>
    <rPh sb="21" eb="23">
      <t>ヘンコウ</t>
    </rPh>
    <phoneticPr fontId="2"/>
  </si>
  <si>
    <t>　　平成　２７</t>
    <rPh sb="2" eb="4">
      <t>ヘイセイ</t>
    </rPh>
    <phoneticPr fontId="2"/>
  </si>
  <si>
    <t>　　　　　　２８</t>
    <phoneticPr fontId="2"/>
  </si>
  <si>
    <t>　　　　　　２９</t>
    <phoneticPr fontId="2"/>
  </si>
  <si>
    <t>資料   健康づくり支援課</t>
    <rPh sb="0" eb="2">
      <t>シリョウ</t>
    </rPh>
    <rPh sb="5" eb="7">
      <t>ケンコウ</t>
    </rPh>
    <rPh sb="10" eb="12">
      <t>シエン</t>
    </rPh>
    <rPh sb="12" eb="13">
      <t>カ</t>
    </rPh>
    <phoneticPr fontId="2"/>
  </si>
  <si>
    <t>Ｂ型</t>
    <rPh sb="1" eb="2">
      <t>ガタ</t>
    </rPh>
    <phoneticPr fontId="2"/>
  </si>
  <si>
    <t>平成  ２７</t>
    <rPh sb="0" eb="1">
      <t>ヒラ</t>
    </rPh>
    <rPh sb="1" eb="2">
      <t>シゲル</t>
    </rPh>
    <phoneticPr fontId="2"/>
  </si>
  <si>
    <t>ー</t>
    <phoneticPr fontId="2"/>
  </si>
  <si>
    <t>２８</t>
    <phoneticPr fontId="2"/>
  </si>
  <si>
    <t>※平成２８年１０月から、Ｂ型肝炎予防接種が定期接種となった。</t>
    <rPh sb="1" eb="3">
      <t>ヘイセイ</t>
    </rPh>
    <rPh sb="5" eb="6">
      <t>ネン</t>
    </rPh>
    <rPh sb="8" eb="9">
      <t>ガツ</t>
    </rPh>
    <rPh sb="13" eb="14">
      <t>ガタ</t>
    </rPh>
    <rPh sb="14" eb="16">
      <t>カンエン</t>
    </rPh>
    <rPh sb="16" eb="18">
      <t>ヨボウ</t>
    </rPh>
    <rPh sb="18" eb="20">
      <t>セッシュ</t>
    </rPh>
    <rPh sb="21" eb="23">
      <t>テイキ</t>
    </rPh>
    <rPh sb="23" eb="25">
      <t>セッシュ</t>
    </rPh>
    <phoneticPr fontId="2"/>
  </si>
  <si>
    <t>※平成３０年２月に高齢者肺炎球菌予防接種未接種者に対し、再案内通知を行った。</t>
    <rPh sb="1" eb="3">
      <t>ヘイセイ</t>
    </rPh>
    <rPh sb="5" eb="6">
      <t>ネン</t>
    </rPh>
    <rPh sb="7" eb="8">
      <t>ガツ</t>
    </rPh>
    <rPh sb="9" eb="12">
      <t>コウレイシャ</t>
    </rPh>
    <rPh sb="12" eb="14">
      <t>ハイエン</t>
    </rPh>
    <rPh sb="14" eb="16">
      <t>キュウキン</t>
    </rPh>
    <rPh sb="16" eb="18">
      <t>ヨボウ</t>
    </rPh>
    <rPh sb="18" eb="20">
      <t>セッシュ</t>
    </rPh>
    <rPh sb="20" eb="21">
      <t>ミ</t>
    </rPh>
    <rPh sb="21" eb="23">
      <t>セッシュ</t>
    </rPh>
    <rPh sb="23" eb="24">
      <t>シャ</t>
    </rPh>
    <rPh sb="25" eb="26">
      <t>タイ</t>
    </rPh>
    <rPh sb="28" eb="29">
      <t>サイ</t>
    </rPh>
    <rPh sb="29" eb="31">
      <t>アンナイ</t>
    </rPh>
    <rPh sb="31" eb="33">
      <t>ツウチ</t>
    </rPh>
    <rPh sb="34" eb="35">
      <t>オコナ</t>
    </rPh>
    <phoneticPr fontId="2"/>
  </si>
  <si>
    <t>肝炎</t>
    <phoneticPr fontId="2"/>
  </si>
  <si>
    <t>ー</t>
    <phoneticPr fontId="2"/>
  </si>
  <si>
    <t>（1・2期）</t>
    <phoneticPr fontId="2"/>
  </si>
  <si>
    <t xml:space="preserve">  平成　２７</t>
    <rPh sb="2" eb="3">
      <t>ヒラ</t>
    </rPh>
    <rPh sb="3" eb="4">
      <t>シゲル</t>
    </rPh>
    <phoneticPr fontId="2"/>
  </si>
  <si>
    <t>　　　　　２８</t>
    <phoneticPr fontId="2"/>
  </si>
  <si>
    <t>　　　　　２９</t>
    <phoneticPr fontId="2"/>
  </si>
  <si>
    <t>総　　　　　　数</t>
    <rPh sb="0" eb="1">
      <t>フサ</t>
    </rPh>
    <rPh sb="7" eb="8">
      <t>カズ</t>
    </rPh>
    <phoneticPr fontId="2"/>
  </si>
  <si>
    <t>返　　　　　　還</t>
    <rPh sb="0" eb="1">
      <t>ヘン</t>
    </rPh>
    <rPh sb="7" eb="8">
      <t>カン</t>
    </rPh>
    <phoneticPr fontId="2"/>
  </si>
  <si>
    <t>動物指導センター送致</t>
    <rPh sb="0" eb="2">
      <t>ドウブツ</t>
    </rPh>
    <rPh sb="2" eb="4">
      <t>シドウ</t>
    </rPh>
    <rPh sb="8" eb="10">
      <t>ソウチ</t>
    </rPh>
    <phoneticPr fontId="2"/>
  </si>
  <si>
    <t>保　健　所　処　分</t>
    <rPh sb="0" eb="1">
      <t>タモツ</t>
    </rPh>
    <rPh sb="2" eb="3">
      <t>ケン</t>
    </rPh>
    <rPh sb="4" eb="5">
      <t>ショ</t>
    </rPh>
    <rPh sb="6" eb="7">
      <t>トコロ</t>
    </rPh>
    <rPh sb="8" eb="9">
      <t>ブン</t>
    </rPh>
    <phoneticPr fontId="2"/>
  </si>
  <si>
    <t>捕　獲　依　頼</t>
    <rPh sb="0" eb="1">
      <t>ツカ</t>
    </rPh>
    <rPh sb="2" eb="3">
      <t>エ</t>
    </rPh>
    <rPh sb="4" eb="5">
      <t>ヤスシ</t>
    </rPh>
    <rPh sb="6" eb="7">
      <t>ヨリ</t>
    </rPh>
    <phoneticPr fontId="2"/>
  </si>
  <si>
    <t>犬の引取り依頼</t>
    <rPh sb="0" eb="1">
      <t>イヌ</t>
    </rPh>
    <rPh sb="2" eb="3">
      <t>ヒ</t>
    </rPh>
    <rPh sb="3" eb="4">
      <t>ト</t>
    </rPh>
    <rPh sb="5" eb="7">
      <t>イライ</t>
    </rPh>
    <phoneticPr fontId="2"/>
  </si>
  <si>
    <t>放し飼い取締り依頼</t>
    <rPh sb="0" eb="1">
      <t>ハナ</t>
    </rPh>
    <rPh sb="2" eb="3">
      <t>ガ</t>
    </rPh>
    <rPh sb="4" eb="6">
      <t>トリシマ</t>
    </rPh>
    <rPh sb="7" eb="9">
      <t>イライ</t>
    </rPh>
    <phoneticPr fontId="2"/>
  </si>
  <si>
    <t>家畜農作物被害</t>
    <rPh sb="0" eb="2">
      <t>カチク</t>
    </rPh>
    <rPh sb="2" eb="4">
      <t>ノウサク</t>
    </rPh>
    <rPh sb="4" eb="5">
      <t>ブツ</t>
    </rPh>
    <rPh sb="5" eb="7">
      <t>ヒガイ</t>
    </rPh>
    <phoneticPr fontId="2"/>
  </si>
  <si>
    <t>-</t>
    <phoneticPr fontId="2"/>
  </si>
  <si>
    <t>咬傷事件関係</t>
    <rPh sb="1" eb="2">
      <t>キズ</t>
    </rPh>
    <rPh sb="2" eb="4">
      <t>ジケン</t>
    </rPh>
    <rPh sb="4" eb="6">
      <t>カンケイ</t>
    </rPh>
    <phoneticPr fontId="2"/>
  </si>
  <si>
    <t>そ　　の　 　他　</t>
    <rPh sb="7" eb="8">
      <t>ホカ</t>
    </rPh>
    <phoneticPr fontId="2"/>
  </si>
  <si>
    <t xml:space="preserve">※１）抑留犬の総数は、繰り越し分があるため内訳の計とは必ずしも一致しない。　　   　　 </t>
    <phoneticPr fontId="2"/>
  </si>
  <si>
    <t>クリーニング</t>
    <phoneticPr fontId="2"/>
  </si>
  <si>
    <t>菓 　子　　　製造業</t>
    <rPh sb="0" eb="1">
      <t>カ</t>
    </rPh>
    <rPh sb="3" eb="4">
      <t>コ</t>
    </rPh>
    <rPh sb="7" eb="10">
      <t>セイゾウギョウ</t>
    </rPh>
    <phoneticPr fontId="2"/>
  </si>
  <si>
    <t xml:space="preserve"> 平成　２７</t>
    <rPh sb="1" eb="2">
      <t>ヒラ</t>
    </rPh>
    <rPh sb="2" eb="3">
      <t>シゲル</t>
    </rPh>
    <phoneticPr fontId="2"/>
  </si>
  <si>
    <t>２９</t>
    <phoneticPr fontId="2"/>
  </si>
  <si>
    <t>資源化</t>
    <phoneticPr fontId="2"/>
  </si>
  <si>
    <t xml:space="preserve"> 平成 ２７</t>
    <rPh sb="1" eb="3">
      <t>ヘイセイ</t>
    </rPh>
    <phoneticPr fontId="2"/>
  </si>
  <si>
    <t xml:space="preserve">        ２８</t>
    <phoneticPr fontId="2"/>
  </si>
  <si>
    <t xml:space="preserve">        ２９</t>
    <phoneticPr fontId="2"/>
  </si>
  <si>
    <t>カレット</t>
    <phoneticPr fontId="2"/>
  </si>
  <si>
    <t>ペットボトル</t>
    <phoneticPr fontId="2"/>
  </si>
  <si>
    <t>　　 ２８</t>
    <phoneticPr fontId="2"/>
  </si>
  <si>
    <t>　　 ２９</t>
    <phoneticPr fontId="2"/>
  </si>
  <si>
    <t>※単位未満を四捨五入したため、総数は内訳の合計と必ずしも一致しない。</t>
    <phoneticPr fontId="2"/>
  </si>
  <si>
    <t>アルミ</t>
    <phoneticPr fontId="2"/>
  </si>
  <si>
    <t>　　　　　　２８</t>
    <phoneticPr fontId="2"/>
  </si>
  <si>
    <t>　　　　　　２９</t>
    <phoneticPr fontId="2"/>
  </si>
  <si>
    <t>※総量には持込分を含む。</t>
    <phoneticPr fontId="2"/>
  </si>
  <si>
    <t xml:space="preserve">  年　　度</t>
    <rPh sb="2" eb="3">
      <t>ネン</t>
    </rPh>
    <rPh sb="5" eb="6">
      <t>タビ</t>
    </rPh>
    <phoneticPr fontId="2"/>
  </si>
  <si>
    <t>収 集 処 理 量 （ ㎘ ）</t>
    <rPh sb="0" eb="3">
      <t>シュウシュウ</t>
    </rPh>
    <rPh sb="4" eb="7">
      <t>ショリ</t>
    </rPh>
    <rPh sb="8" eb="9">
      <t>リョウ</t>
    </rPh>
    <phoneticPr fontId="2"/>
  </si>
  <si>
    <t>　平成  ２７</t>
    <rPh sb="1" eb="2">
      <t>ヒラ</t>
    </rPh>
    <rPh sb="2" eb="3">
      <t>シゲル</t>
    </rPh>
    <phoneticPr fontId="2"/>
  </si>
  <si>
    <t>　　　　　２８</t>
    <phoneticPr fontId="2"/>
  </si>
  <si>
    <t>1 k ℓ当り</t>
  </si>
  <si>
    <t>　平成</t>
    <rPh sb="1" eb="3">
      <t>ヘイセイ</t>
    </rPh>
    <phoneticPr fontId="2"/>
  </si>
  <si>
    <t>２７</t>
    <phoneticPr fontId="2"/>
  </si>
  <si>
    <t>２８</t>
    <phoneticPr fontId="2"/>
  </si>
  <si>
    <t>２９</t>
    <phoneticPr fontId="2"/>
  </si>
  <si>
    <t>※民間委託を含む。　　</t>
    <phoneticPr fontId="2"/>
  </si>
  <si>
    <t xml:space="preserve">  　　　　２８</t>
    <phoneticPr fontId="2"/>
  </si>
  <si>
    <t xml:space="preserve">  　　　　２９</t>
    <phoneticPr fontId="2"/>
  </si>
  <si>
    <t>-</t>
    <phoneticPr fontId="2"/>
  </si>
  <si>
    <t>単位 ： 件、千円</t>
    <rPh sb="0" eb="2">
      <t>タンイ</t>
    </rPh>
    <rPh sb="5" eb="6">
      <t>ケン</t>
    </rPh>
    <rPh sb="7" eb="8">
      <t>セン</t>
    </rPh>
    <rPh sb="8" eb="9">
      <t>エン</t>
    </rPh>
    <phoneticPr fontId="2"/>
  </si>
  <si>
    <t>高齢者インフルエンザ</t>
    <rPh sb="0" eb="3">
      <t>コウレイシャ</t>
    </rPh>
    <phoneticPr fontId="2"/>
  </si>
  <si>
    <t>（1・2期）</t>
    <phoneticPr fontId="2"/>
  </si>
  <si>
    <t>（1・2期）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</si>
</sst>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.0_ "/>
    <numFmt numFmtId="178" formatCode="#,##0.0_);[Red]\(#,##0.0\)"/>
    <numFmt numFmtId="179" formatCode="#,##0_);[Red]\(#,##0\)"/>
    <numFmt numFmtId="180" formatCode="#,##0_ "/>
    <numFmt numFmtId="181" formatCode="0.00_);[Red]\(0.00\)"/>
    <numFmt numFmtId="182" formatCode="0.00_ "/>
    <numFmt numFmtId="183" formatCode="0.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8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b/>
      <sz val="2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3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22" xfId="0" applyFont="1" applyBorder="1"/>
    <xf numFmtId="0" fontId="6" fillId="0" borderId="13" xfId="0" applyFont="1" applyBorder="1"/>
    <xf numFmtId="0" fontId="6" fillId="0" borderId="24" xfId="0" applyFont="1" applyBorder="1"/>
    <xf numFmtId="0" fontId="6" fillId="0" borderId="24" xfId="0" applyFont="1" applyBorder="1" applyAlignment="1"/>
    <xf numFmtId="0" fontId="6" fillId="0" borderId="11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38" fontId="6" fillId="0" borderId="16" xfId="1" applyFont="1" applyBorder="1" applyAlignment="1">
      <alignment vertical="center"/>
    </xf>
    <xf numFmtId="179" fontId="6" fillId="0" borderId="15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0" applyNumberFormat="1" applyFont="1" applyFill="1"/>
    <xf numFmtId="0" fontId="6" fillId="0" borderId="0" xfId="0" applyFont="1" applyFill="1"/>
    <xf numFmtId="0" fontId="6" fillId="0" borderId="16" xfId="0" quotePrefix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179" fontId="13" fillId="0" borderId="15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center"/>
    </xf>
    <xf numFmtId="179" fontId="13" fillId="0" borderId="18" xfId="1" applyNumberFormat="1" applyFont="1" applyFill="1" applyBorder="1" applyAlignment="1">
      <alignment horizontal="right" vertical="center"/>
    </xf>
    <xf numFmtId="177" fontId="13" fillId="0" borderId="16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0" fontId="6" fillId="0" borderId="2" xfId="0" applyFont="1" applyBorder="1"/>
    <xf numFmtId="0" fontId="6" fillId="0" borderId="8" xfId="0" applyFont="1" applyBorder="1"/>
    <xf numFmtId="0" fontId="6" fillId="0" borderId="1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49" fontId="6" fillId="0" borderId="0" xfId="0" quotePrefix="1" applyNumberFormat="1" applyFont="1" applyBorder="1" applyAlignment="1">
      <alignment horizontal="center" vertical="center"/>
    </xf>
    <xf numFmtId="49" fontId="6" fillId="0" borderId="16" xfId="0" quotePrefix="1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0" xfId="1" applyFont="1" applyBorder="1" applyAlignment="1"/>
    <xf numFmtId="38" fontId="6" fillId="0" borderId="0" xfId="1" applyFont="1" applyBorder="1" applyAlignment="1">
      <alignment horizontal="right"/>
    </xf>
    <xf numFmtId="49" fontId="6" fillId="0" borderId="20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16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16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4" fillId="2" borderId="30" xfId="0" applyFont="1" applyFill="1" applyBorder="1"/>
    <xf numFmtId="0" fontId="14" fillId="2" borderId="1" xfId="0" applyFont="1" applyFill="1" applyBorder="1"/>
    <xf numFmtId="0" fontId="0" fillId="2" borderId="1" xfId="0" applyFill="1" applyBorder="1"/>
    <xf numFmtId="0" fontId="0" fillId="2" borderId="31" xfId="0" applyFill="1" applyBorder="1"/>
    <xf numFmtId="0" fontId="14" fillId="2" borderId="32" xfId="0" applyFont="1" applyFill="1" applyBorder="1"/>
    <xf numFmtId="0" fontId="14" fillId="2" borderId="0" xfId="0" applyFont="1" applyFill="1" applyBorder="1"/>
    <xf numFmtId="0" fontId="0" fillId="2" borderId="0" xfId="0" applyFill="1" applyBorder="1"/>
    <xf numFmtId="0" fontId="0" fillId="2" borderId="33" xfId="0" applyFill="1" applyBorder="1"/>
    <xf numFmtId="0" fontId="14" fillId="2" borderId="34" xfId="0" applyFont="1" applyFill="1" applyBorder="1"/>
    <xf numFmtId="0" fontId="14" fillId="2" borderId="16" xfId="0" applyFont="1" applyFill="1" applyBorder="1"/>
    <xf numFmtId="0" fontId="0" fillId="2" borderId="16" xfId="0" applyFill="1" applyBorder="1"/>
    <xf numFmtId="0" fontId="0" fillId="2" borderId="35" xfId="0" applyFill="1" applyBorder="1"/>
    <xf numFmtId="0" fontId="6" fillId="0" borderId="19" xfId="0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6" fillId="0" borderId="6" xfId="0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0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6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6" fillId="0" borderId="14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6" fillId="0" borderId="16" xfId="1" applyNumberFormat="1" applyFont="1" applyFill="1" applyBorder="1" applyAlignment="1">
      <alignment horizontal="right" vertical="center"/>
    </xf>
    <xf numFmtId="180" fontId="6" fillId="0" borderId="0" xfId="0" applyNumberFormat="1" applyFont="1" applyFill="1"/>
    <xf numFmtId="181" fontId="6" fillId="0" borderId="0" xfId="0" applyNumberFormat="1" applyFont="1" applyFill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180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179" fontId="6" fillId="0" borderId="0" xfId="1" applyNumberFormat="1" applyFont="1" applyFill="1" applyBorder="1" applyAlignment="1">
      <alignment vertical="center"/>
    </xf>
    <xf numFmtId="179" fontId="6" fillId="0" borderId="0" xfId="0" applyNumberFormat="1" applyFont="1" applyFill="1"/>
    <xf numFmtId="179" fontId="6" fillId="0" borderId="16" xfId="1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7" xfId="0" applyFont="1" applyBorder="1"/>
    <xf numFmtId="0" fontId="6" fillId="0" borderId="11" xfId="0" applyFont="1" applyBorder="1" applyAlignment="1"/>
    <xf numFmtId="0" fontId="6" fillId="0" borderId="1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8" fillId="0" borderId="0" xfId="0" applyFont="1" applyFill="1" applyBorder="1" applyAlignment="1">
      <alignment vertical="center"/>
    </xf>
    <xf numFmtId="38" fontId="6" fillId="0" borderId="0" xfId="1" applyFont="1" applyFill="1" applyBorder="1"/>
    <xf numFmtId="0" fontId="13" fillId="0" borderId="0" xfId="0" applyFont="1" applyFill="1"/>
    <xf numFmtId="0" fontId="19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49" fontId="13" fillId="0" borderId="16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justifyLastLine="1"/>
    </xf>
    <xf numFmtId="176" fontId="6" fillId="0" borderId="14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justifyLastLine="1"/>
    </xf>
    <xf numFmtId="0" fontId="6" fillId="0" borderId="13" xfId="0" applyFont="1" applyBorder="1" applyAlignment="1">
      <alignment horizontal="center" textRotation="255"/>
    </xf>
    <xf numFmtId="0" fontId="6" fillId="0" borderId="15" xfId="0" applyFont="1" applyBorder="1" applyAlignment="1">
      <alignment horizontal="center" textRotation="255"/>
    </xf>
    <xf numFmtId="0" fontId="6" fillId="0" borderId="11" xfId="0" applyFont="1" applyBorder="1" applyAlignment="1">
      <alignment horizontal="center" textRotation="255"/>
    </xf>
    <xf numFmtId="179" fontId="6" fillId="0" borderId="13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49" fontId="20" fillId="0" borderId="0" xfId="0" quotePrefix="1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1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/>
    <xf numFmtId="176" fontId="6" fillId="0" borderId="0" xfId="1" applyNumberFormat="1" applyFont="1" applyFill="1" applyBorder="1" applyAlignment="1">
      <alignment horizontal="distributed" vertical="distributed"/>
    </xf>
    <xf numFmtId="176" fontId="13" fillId="0" borderId="0" xfId="1" applyNumberFormat="1" applyFont="1" applyFill="1" applyBorder="1" applyAlignment="1">
      <alignment horizontal="distributed" vertical="distributed"/>
    </xf>
    <xf numFmtId="176" fontId="13" fillId="0" borderId="16" xfId="1" applyNumberFormat="1" applyFont="1" applyFill="1" applyBorder="1" applyAlignment="1">
      <alignment horizontal="distributed" vertical="distributed"/>
    </xf>
    <xf numFmtId="38" fontId="6" fillId="0" borderId="15" xfId="1" applyNumberFormat="1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/>
    <xf numFmtId="0" fontId="0" fillId="0" borderId="0" xfId="0" applyAlignment="1"/>
    <xf numFmtId="0" fontId="6" fillId="0" borderId="0" xfId="0" applyFont="1" applyFill="1" applyBorder="1" applyAlignment="1"/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/>
    <xf numFmtId="180" fontId="6" fillId="0" borderId="15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/>
    <xf numFmtId="179" fontId="6" fillId="0" borderId="0" xfId="1" applyNumberFormat="1" applyFont="1" applyFill="1" applyBorder="1" applyAlignment="1">
      <alignment horizontal="right" vertical="center"/>
    </xf>
    <xf numFmtId="179" fontId="6" fillId="0" borderId="16" xfId="1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6" xfId="1" applyNumberFormat="1" applyFont="1" applyFill="1" applyBorder="1" applyAlignment="1" applyProtection="1">
      <alignment horizontal="right" vertical="center"/>
      <protection locked="0"/>
    </xf>
    <xf numFmtId="179" fontId="6" fillId="0" borderId="16" xfId="0" applyNumberFormat="1" applyFont="1" applyFill="1" applyBorder="1" applyAlignment="1"/>
    <xf numFmtId="0" fontId="6" fillId="0" borderId="0" xfId="0" applyFont="1" applyFill="1" applyAlignment="1">
      <alignment horizontal="left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Alignment="1"/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justifyLastLine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/>
    <xf numFmtId="0" fontId="6" fillId="0" borderId="17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/>
    <xf numFmtId="0" fontId="6" fillId="0" borderId="2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16" xfId="1" applyNumberFormat="1" applyFont="1" applyFill="1" applyBorder="1" applyAlignment="1">
      <alignment horizontal="right" vertical="center"/>
    </xf>
    <xf numFmtId="179" fontId="13" fillId="0" borderId="16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tabSelected="1" workbookViewId="0">
      <selection activeCell="A2" sqref="A2"/>
    </sheetView>
  </sheetViews>
  <sheetFormatPr defaultRowHeight="13.5" x14ac:dyDescent="0.15"/>
  <sheetData>
    <row r="2" spans="2:10" ht="29.25" thickBot="1" x14ac:dyDescent="0.35">
      <c r="B2" s="93" t="s">
        <v>260</v>
      </c>
      <c r="C2" s="92"/>
      <c r="D2" s="92"/>
      <c r="E2" s="92"/>
      <c r="F2" s="92"/>
    </row>
    <row r="3" spans="2:10" ht="21" x14ac:dyDescent="0.2">
      <c r="B3" s="94"/>
      <c r="C3" s="95"/>
      <c r="D3" s="95"/>
      <c r="E3" s="95"/>
      <c r="F3" s="95"/>
      <c r="G3" s="96"/>
      <c r="H3" s="96"/>
      <c r="I3" s="96"/>
      <c r="J3" s="97"/>
    </row>
    <row r="4" spans="2:10" ht="21" x14ac:dyDescent="0.2">
      <c r="B4" s="98"/>
      <c r="C4" s="272" t="s">
        <v>261</v>
      </c>
      <c r="D4" s="273"/>
      <c r="E4" s="273"/>
      <c r="F4" s="273"/>
      <c r="G4" s="273"/>
      <c r="H4" s="273"/>
      <c r="I4" s="100"/>
      <c r="J4" s="101"/>
    </row>
    <row r="5" spans="2:10" ht="21" x14ac:dyDescent="0.2">
      <c r="B5" s="98"/>
      <c r="C5" s="272" t="s">
        <v>262</v>
      </c>
      <c r="D5" s="273"/>
      <c r="E5" s="273"/>
      <c r="F5" s="273"/>
      <c r="G5" s="100"/>
      <c r="H5" s="100"/>
      <c r="I5" s="100"/>
      <c r="J5" s="101"/>
    </row>
    <row r="6" spans="2:10" ht="21" x14ac:dyDescent="0.2">
      <c r="B6" s="98"/>
      <c r="C6" s="272" t="s">
        <v>263</v>
      </c>
      <c r="D6" s="273"/>
      <c r="E6" s="273"/>
      <c r="F6" s="273"/>
      <c r="G6" s="100"/>
      <c r="H6" s="100"/>
      <c r="I6" s="100"/>
      <c r="J6" s="101"/>
    </row>
    <row r="7" spans="2:10" ht="21" x14ac:dyDescent="0.2">
      <c r="B7" s="98"/>
      <c r="C7" s="272" t="s">
        <v>264</v>
      </c>
      <c r="D7" s="273"/>
      <c r="E7" s="273"/>
      <c r="F7" s="273"/>
      <c r="G7" s="273"/>
      <c r="H7" s="100"/>
      <c r="I7" s="100"/>
      <c r="J7" s="101"/>
    </row>
    <row r="8" spans="2:10" ht="21" x14ac:dyDescent="0.2">
      <c r="B8" s="98"/>
      <c r="C8" s="272" t="s">
        <v>265</v>
      </c>
      <c r="D8" s="273"/>
      <c r="E8" s="273"/>
      <c r="F8" s="273"/>
      <c r="G8" s="273"/>
      <c r="H8" s="100"/>
      <c r="I8" s="100"/>
      <c r="J8" s="101"/>
    </row>
    <row r="9" spans="2:10" ht="21" x14ac:dyDescent="0.2">
      <c r="B9" s="98"/>
      <c r="C9" s="272" t="s">
        <v>266</v>
      </c>
      <c r="D9" s="273"/>
      <c r="E9" s="273"/>
      <c r="F9" s="273"/>
      <c r="G9" s="273"/>
      <c r="H9" s="100"/>
      <c r="I9" s="100"/>
      <c r="J9" s="101"/>
    </row>
    <row r="10" spans="2:10" ht="21" x14ac:dyDescent="0.2">
      <c r="B10" s="98"/>
      <c r="C10" s="272" t="s">
        <v>267</v>
      </c>
      <c r="D10" s="273"/>
      <c r="E10" s="273"/>
      <c r="F10" s="273"/>
      <c r="G10" s="273"/>
      <c r="H10" s="100"/>
      <c r="I10" s="100"/>
      <c r="J10" s="101"/>
    </row>
    <row r="11" spans="2:10" ht="21" x14ac:dyDescent="0.2">
      <c r="B11" s="98"/>
      <c r="C11" s="272" t="s">
        <v>268</v>
      </c>
      <c r="D11" s="273"/>
      <c r="E11" s="273"/>
      <c r="F11" s="99"/>
      <c r="G11" s="100"/>
      <c r="H11" s="100"/>
      <c r="I11" s="100"/>
      <c r="J11" s="101"/>
    </row>
    <row r="12" spans="2:10" ht="21" x14ac:dyDescent="0.2">
      <c r="B12" s="98"/>
      <c r="C12" s="272" t="s">
        <v>269</v>
      </c>
      <c r="D12" s="273"/>
      <c r="E12" s="273"/>
      <c r="F12" s="99"/>
      <c r="G12" s="100"/>
      <c r="H12" s="100"/>
      <c r="I12" s="100"/>
      <c r="J12" s="101"/>
    </row>
    <row r="13" spans="2:10" ht="21" x14ac:dyDescent="0.2">
      <c r="B13" s="98"/>
      <c r="C13" s="272" t="s">
        <v>270</v>
      </c>
      <c r="D13" s="273"/>
      <c r="E13" s="273"/>
      <c r="F13" s="273"/>
      <c r="G13" s="273"/>
      <c r="H13" s="100"/>
      <c r="I13" s="100"/>
      <c r="J13" s="101"/>
    </row>
    <row r="14" spans="2:10" ht="21" x14ac:dyDescent="0.2">
      <c r="B14" s="98"/>
      <c r="C14" s="272" t="s">
        <v>271</v>
      </c>
      <c r="D14" s="273"/>
      <c r="E14" s="273"/>
      <c r="F14" s="273"/>
      <c r="G14" s="100"/>
      <c r="H14" s="100"/>
      <c r="I14" s="100"/>
      <c r="J14" s="101"/>
    </row>
    <row r="15" spans="2:10" ht="21" x14ac:dyDescent="0.2">
      <c r="B15" s="98"/>
      <c r="C15" s="272" t="s">
        <v>272</v>
      </c>
      <c r="D15" s="273"/>
      <c r="E15" s="273"/>
      <c r="F15" s="273"/>
      <c r="G15" s="273"/>
      <c r="H15" s="100"/>
      <c r="I15" s="100"/>
      <c r="J15" s="101"/>
    </row>
    <row r="16" spans="2:10" ht="21" x14ac:dyDescent="0.2">
      <c r="B16" s="98"/>
      <c r="C16" s="272" t="s">
        <v>273</v>
      </c>
      <c r="D16" s="273"/>
      <c r="E16" s="273"/>
      <c r="F16" s="273"/>
      <c r="G16" s="273"/>
      <c r="H16" s="273"/>
      <c r="I16" s="273"/>
      <c r="J16" s="101"/>
    </row>
    <row r="17" spans="2:10" ht="21" x14ac:dyDescent="0.2">
      <c r="B17" s="98"/>
      <c r="C17" s="272" t="s">
        <v>274</v>
      </c>
      <c r="D17" s="273"/>
      <c r="E17" s="273"/>
      <c r="F17" s="273"/>
      <c r="G17" s="273"/>
      <c r="H17" s="100"/>
      <c r="I17" s="100"/>
      <c r="J17" s="101"/>
    </row>
    <row r="18" spans="2:10" ht="21" x14ac:dyDescent="0.2">
      <c r="B18" s="98"/>
      <c r="C18" s="272" t="s">
        <v>275</v>
      </c>
      <c r="D18" s="273"/>
      <c r="E18" s="273"/>
      <c r="F18" s="99"/>
      <c r="G18" s="100"/>
      <c r="H18" s="100"/>
      <c r="I18" s="100"/>
      <c r="J18" s="101"/>
    </row>
    <row r="19" spans="2:10" ht="21" x14ac:dyDescent="0.2">
      <c r="B19" s="98"/>
      <c r="C19" s="272" t="s">
        <v>276</v>
      </c>
      <c r="D19" s="273"/>
      <c r="E19" s="273"/>
      <c r="F19" s="273"/>
      <c r="G19" s="100"/>
      <c r="H19" s="100"/>
      <c r="I19" s="100"/>
      <c r="J19" s="101"/>
    </row>
    <row r="20" spans="2:10" ht="21" x14ac:dyDescent="0.2">
      <c r="B20" s="98"/>
      <c r="C20" s="272" t="s">
        <v>277</v>
      </c>
      <c r="D20" s="273"/>
      <c r="E20" s="273"/>
      <c r="F20" s="273"/>
      <c r="G20" s="100"/>
      <c r="H20" s="100"/>
      <c r="I20" s="100"/>
      <c r="J20" s="101"/>
    </row>
    <row r="21" spans="2:10" ht="21" x14ac:dyDescent="0.2">
      <c r="B21" s="98"/>
      <c r="C21" s="272" t="s">
        <v>278</v>
      </c>
      <c r="D21" s="273"/>
      <c r="E21" s="273"/>
      <c r="F21" s="273"/>
      <c r="G21" s="100"/>
      <c r="H21" s="100"/>
      <c r="I21" s="100"/>
      <c r="J21" s="101"/>
    </row>
    <row r="22" spans="2:10" ht="21" x14ac:dyDescent="0.2">
      <c r="B22" s="98"/>
      <c r="C22" s="272" t="s">
        <v>279</v>
      </c>
      <c r="D22" s="273"/>
      <c r="E22" s="273"/>
      <c r="F22" s="273"/>
      <c r="G22" s="100"/>
      <c r="H22" s="100"/>
      <c r="I22" s="100"/>
      <c r="J22" s="101"/>
    </row>
    <row r="23" spans="2:10" ht="21" x14ac:dyDescent="0.2">
      <c r="B23" s="98"/>
      <c r="C23" s="272" t="s">
        <v>280</v>
      </c>
      <c r="D23" s="273"/>
      <c r="E23" s="273"/>
      <c r="F23" s="273"/>
      <c r="G23" s="273"/>
      <c r="H23" s="273"/>
      <c r="I23" s="100"/>
      <c r="J23" s="101"/>
    </row>
    <row r="24" spans="2:10" ht="21" x14ac:dyDescent="0.2">
      <c r="B24" s="98"/>
      <c r="C24" s="272" t="s">
        <v>281</v>
      </c>
      <c r="D24" s="273"/>
      <c r="E24" s="273"/>
      <c r="F24" s="99"/>
      <c r="G24" s="100"/>
      <c r="H24" s="100"/>
      <c r="I24" s="100"/>
      <c r="J24" s="101"/>
    </row>
    <row r="25" spans="2:10" ht="21" x14ac:dyDescent="0.2">
      <c r="B25" s="98"/>
      <c r="C25" s="272" t="s">
        <v>282</v>
      </c>
      <c r="D25" s="273"/>
      <c r="E25" s="273"/>
      <c r="F25" s="273"/>
      <c r="G25" s="100"/>
      <c r="H25" s="100"/>
      <c r="I25" s="100"/>
      <c r="J25" s="101"/>
    </row>
    <row r="26" spans="2:10" ht="21" x14ac:dyDescent="0.2">
      <c r="B26" s="98"/>
      <c r="C26" s="272" t="s">
        <v>283</v>
      </c>
      <c r="D26" s="273"/>
      <c r="E26" s="273"/>
      <c r="F26" s="273"/>
      <c r="G26" s="273"/>
      <c r="H26" s="273"/>
      <c r="I26" s="100"/>
      <c r="J26" s="101"/>
    </row>
    <row r="27" spans="2:10" ht="21" x14ac:dyDescent="0.2">
      <c r="B27" s="98"/>
      <c r="C27" s="272" t="s">
        <v>284</v>
      </c>
      <c r="D27" s="273"/>
      <c r="E27" s="273"/>
      <c r="F27" s="273"/>
      <c r="G27" s="273"/>
      <c r="H27" s="100"/>
      <c r="I27" s="100"/>
      <c r="J27" s="101"/>
    </row>
    <row r="28" spans="2:10" ht="21" x14ac:dyDescent="0.2">
      <c r="B28" s="98"/>
      <c r="C28" s="272" t="s">
        <v>285</v>
      </c>
      <c r="D28" s="273"/>
      <c r="E28" s="273"/>
      <c r="F28" s="273"/>
      <c r="G28" s="273"/>
      <c r="H28" s="100"/>
      <c r="I28" s="100"/>
      <c r="J28" s="101"/>
    </row>
    <row r="29" spans="2:10" ht="21" x14ac:dyDescent="0.2">
      <c r="B29" s="98"/>
      <c r="C29" s="272" t="s">
        <v>286</v>
      </c>
      <c r="D29" s="273"/>
      <c r="E29" s="273"/>
      <c r="F29" s="99"/>
      <c r="G29" s="100"/>
      <c r="H29" s="100"/>
      <c r="I29" s="100"/>
      <c r="J29" s="101"/>
    </row>
    <row r="30" spans="2:10" ht="21" x14ac:dyDescent="0.2">
      <c r="B30" s="98"/>
      <c r="C30" s="272" t="s">
        <v>287</v>
      </c>
      <c r="D30" s="273"/>
      <c r="E30" s="273"/>
      <c r="F30" s="273"/>
      <c r="G30" s="100"/>
      <c r="H30" s="100"/>
      <c r="I30" s="100"/>
      <c r="J30" s="101"/>
    </row>
    <row r="31" spans="2:10" ht="21.75" thickBot="1" x14ac:dyDescent="0.25">
      <c r="B31" s="102"/>
      <c r="C31" s="103"/>
      <c r="D31" s="103"/>
      <c r="E31" s="103"/>
      <c r="F31" s="103"/>
      <c r="G31" s="104"/>
      <c r="H31" s="104"/>
      <c r="I31" s="104"/>
      <c r="J31" s="105"/>
    </row>
  </sheetData>
  <mergeCells count="27">
    <mergeCell ref="C28:G28"/>
    <mergeCell ref="C29:E29"/>
    <mergeCell ref="C30:F30"/>
    <mergeCell ref="C22:F22"/>
    <mergeCell ref="C23:H23"/>
    <mergeCell ref="C24:E24"/>
    <mergeCell ref="C25:F25"/>
    <mergeCell ref="C26:H26"/>
    <mergeCell ref="C27:G27"/>
    <mergeCell ref="C21:F21"/>
    <mergeCell ref="C10:G10"/>
    <mergeCell ref="C11:E11"/>
    <mergeCell ref="C12:E12"/>
    <mergeCell ref="C13:G13"/>
    <mergeCell ref="C14:F14"/>
    <mergeCell ref="C15:G15"/>
    <mergeCell ref="C16:I16"/>
    <mergeCell ref="C17:G17"/>
    <mergeCell ref="C18:E18"/>
    <mergeCell ref="C19:F19"/>
    <mergeCell ref="C20:F20"/>
    <mergeCell ref="C9:G9"/>
    <mergeCell ref="C4:H4"/>
    <mergeCell ref="C5:F5"/>
    <mergeCell ref="C6:F6"/>
    <mergeCell ref="C7:G7"/>
    <mergeCell ref="C8:G8"/>
  </mergeCells>
  <phoneticPr fontId="2"/>
  <hyperlinks>
    <hyperlink ref="C4" location="'①国民健康保険税額（現年課税額）'!A1" display="１．国民健康保険税額（現年課税分）"/>
    <hyperlink ref="C5" location="②国民健康保険給付状況!A1" display="２．国民健康保険給付状況"/>
    <hyperlink ref="C6" location="③こども医療費支給状況!A1" display="３．こども医療費支給状況"/>
    <hyperlink ref="C7" location="④心身障害者医療費支給状況!A1" display="４．心身障害者医療費支給状況"/>
    <hyperlink ref="C8" location="⑤ひとり親家庭等医療費支給額!A1" display="５．ひとり親家庭等医療費支給状況"/>
    <hyperlink ref="C9" location="⑥後期高齢者医療費の状況!A1" display="６．後期高齢者医療費の状況"/>
    <hyperlink ref="C10" location="⑦後期高齢者医療費の内訳!A1" display="７．後期高齢者医療費の内訳"/>
    <hyperlink ref="C11" location="⑧医療従事者数!A1" display="８．医療従事者数"/>
    <hyperlink ref="C12" location="⑨医療施設状況!A1" display="９．医療施設状況"/>
    <hyperlink ref="C13" location="⑩市内の診療科目数!A1" display="１０．市内医療機関の診療科目数"/>
    <hyperlink ref="C14" location="⑪死因別死亡者数!A1" display="１１．死因別死亡者数"/>
    <hyperlink ref="C15" location="⑫乳幼児健康診査実施状況!A1" display="１２．乳幼児健康診査実施状況"/>
    <hyperlink ref="C16" location="⑬成人検診実施状況!A1" display="１３．成人検診実施状況（健康診査・歯科検査）"/>
    <hyperlink ref="C17" location="'⑭成人検診状況（がん検診）'!A1" display="１４．成人検診実施状況（がん検診）"/>
    <hyperlink ref="C18" location="⑮献血状況!A1" display="１５．献血実施状況"/>
    <hyperlink ref="C19" location="⑯予防接種状況!A1" display="１６．予防接種実施状況"/>
    <hyperlink ref="C20" location="⑰急患センター診療状況!A1" display="１７．急患センター診療状況"/>
    <hyperlink ref="C21" location="⑱狂犬病予防業務状況!A1" display="１８．狂犬病予防業務状況"/>
    <hyperlink ref="C22" location="⑲環境衛生営業施設!A1" display="１９．環境衛生営業施設"/>
    <hyperlink ref="C23" location="⑳食品衛生法による主な許可営業施設!A1" display="２０．食品衛生法による主な許可営業施設"/>
    <hyperlink ref="C24" location="'㉑ごみ処理状況'!A1" display="２１．ごみ処理状況"/>
    <hyperlink ref="C25" location="'㉒資源の集団回収状況'!A1" display="２２．資源の集団回収状況"/>
    <hyperlink ref="C26" location="'㉓びん缶等処理状況'!A1" display="２３．びん缶等資源化量の状況（搬出量）"/>
    <hyperlink ref="C27" location="'㉔粗大ごみ処理状況'!A1" display="２４．不燃物・粗大ごみ処理状況"/>
    <hyperlink ref="C28" location="'㉕ごみの埋立処分量状況'!A1" display="２５．ごみの埋立処分量状況"/>
    <hyperlink ref="C29" location="'㉖し尿処理状況'!A1" display="２６．し尿処理状況"/>
    <hyperlink ref="C30" location="'㉗ごみ・し尿処理の経費'!A1" display="２７．ごみ・し尿処理の経費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showGridLines="0" workbookViewId="0">
      <selection activeCell="A3" sqref="A3:J11"/>
    </sheetView>
  </sheetViews>
  <sheetFormatPr defaultRowHeight="13.5" x14ac:dyDescent="0.15"/>
  <cols>
    <col min="1" max="1" width="9" style="151"/>
    <col min="2" max="2" width="0.875" style="151" customWidth="1"/>
    <col min="3" max="16384" width="9" style="151"/>
  </cols>
  <sheetData>
    <row r="1" spans="1:10" x14ac:dyDescent="0.15">
      <c r="A1" s="331" t="s">
        <v>148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4.25" thickBot="1" x14ac:dyDescent="0.2">
      <c r="I3" s="332" t="s">
        <v>149</v>
      </c>
      <c r="J3" s="332"/>
    </row>
    <row r="4" spans="1:10" x14ac:dyDescent="0.15">
      <c r="A4" s="341" t="s">
        <v>139</v>
      </c>
      <c r="B4" s="51"/>
      <c r="C4" s="335" t="s">
        <v>150</v>
      </c>
      <c r="D4" s="336"/>
      <c r="E4" s="335" t="s">
        <v>151</v>
      </c>
      <c r="F4" s="343"/>
      <c r="G4" s="335" t="s">
        <v>152</v>
      </c>
      <c r="H4" s="336"/>
      <c r="I4" s="337" t="s">
        <v>153</v>
      </c>
      <c r="J4" s="339" t="s">
        <v>154</v>
      </c>
    </row>
    <row r="5" spans="1:10" x14ac:dyDescent="0.15">
      <c r="A5" s="342"/>
      <c r="B5" s="52"/>
      <c r="C5" s="170" t="s">
        <v>155</v>
      </c>
      <c r="D5" s="152" t="s">
        <v>156</v>
      </c>
      <c r="E5" s="170" t="s">
        <v>155</v>
      </c>
      <c r="F5" s="152" t="s">
        <v>156</v>
      </c>
      <c r="G5" s="170" t="s">
        <v>155</v>
      </c>
      <c r="H5" s="152" t="s">
        <v>156</v>
      </c>
      <c r="I5" s="338"/>
      <c r="J5" s="340"/>
    </row>
    <row r="6" spans="1:10" x14ac:dyDescent="0.15">
      <c r="A6" s="153" t="s">
        <v>313</v>
      </c>
      <c r="B6" s="154"/>
      <c r="C6" s="155">
        <v>162</v>
      </c>
      <c r="D6" s="156">
        <v>2047</v>
      </c>
      <c r="E6" s="156">
        <v>11</v>
      </c>
      <c r="F6" s="156">
        <v>1976</v>
      </c>
      <c r="G6" s="156">
        <v>77</v>
      </c>
      <c r="H6" s="156">
        <v>71</v>
      </c>
      <c r="I6" s="156">
        <v>72</v>
      </c>
      <c r="J6" s="156">
        <v>2</v>
      </c>
    </row>
    <row r="7" spans="1:10" x14ac:dyDescent="0.15">
      <c r="A7" s="153" t="s">
        <v>305</v>
      </c>
      <c r="B7" s="154"/>
      <c r="C7" s="48">
        <v>167</v>
      </c>
      <c r="D7" s="47">
        <v>2047</v>
      </c>
      <c r="E7" s="47">
        <v>11</v>
      </c>
      <c r="F7" s="47">
        <v>1976</v>
      </c>
      <c r="G7" s="47">
        <v>79</v>
      </c>
      <c r="H7" s="47">
        <v>71</v>
      </c>
      <c r="I7" s="47">
        <v>74</v>
      </c>
      <c r="J7" s="47">
        <v>3</v>
      </c>
    </row>
    <row r="8" spans="1:10" ht="14.25" thickBot="1" x14ac:dyDescent="0.2">
      <c r="A8" s="157" t="s">
        <v>314</v>
      </c>
      <c r="B8" s="158"/>
      <c r="C8" s="49">
        <v>166</v>
      </c>
      <c r="D8" s="50">
        <v>2138</v>
      </c>
      <c r="E8" s="50">
        <v>11</v>
      </c>
      <c r="F8" s="50">
        <v>2077</v>
      </c>
      <c r="G8" s="50">
        <v>80</v>
      </c>
      <c r="H8" s="50">
        <v>61</v>
      </c>
      <c r="I8" s="50">
        <v>72</v>
      </c>
      <c r="J8" s="50">
        <v>3</v>
      </c>
    </row>
    <row r="9" spans="1:10" x14ac:dyDescent="0.15">
      <c r="A9" s="274" t="s">
        <v>220</v>
      </c>
      <c r="B9" s="274"/>
      <c r="C9" s="274"/>
    </row>
    <row r="10" spans="1:10" x14ac:dyDescent="0.15">
      <c r="A10" s="151" t="s">
        <v>157</v>
      </c>
    </row>
    <row r="11" spans="1:10" x14ac:dyDescent="0.15">
      <c r="A11" s="151" t="s">
        <v>158</v>
      </c>
    </row>
    <row r="14" spans="1:10" x14ac:dyDescent="0.15">
      <c r="A14" s="5"/>
    </row>
  </sheetData>
  <mergeCells count="9">
    <mergeCell ref="A9:C9"/>
    <mergeCell ref="G4:H4"/>
    <mergeCell ref="I4:I5"/>
    <mergeCell ref="J4:J5"/>
    <mergeCell ref="A1:J2"/>
    <mergeCell ref="I3:J3"/>
    <mergeCell ref="A4:A5"/>
    <mergeCell ref="C4:D4"/>
    <mergeCell ref="E4:F4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ignoredErrors>
    <ignoredError sqref="A7:A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showGridLines="0" zoomScaleNormal="100" workbookViewId="0">
      <selection activeCell="A3" sqref="A3:X20"/>
    </sheetView>
  </sheetViews>
  <sheetFormatPr defaultRowHeight="13.5" x14ac:dyDescent="0.15"/>
  <cols>
    <col min="1" max="1" width="8.125" style="151" customWidth="1"/>
    <col min="2" max="2" width="0.25" style="151" customWidth="1"/>
    <col min="3" max="3" width="4.75" style="151" customWidth="1"/>
    <col min="4" max="4" width="3.625" style="151" customWidth="1"/>
    <col min="5" max="5" width="1.125" style="151" customWidth="1"/>
    <col min="6" max="6" width="2.875" style="151" customWidth="1"/>
    <col min="7" max="19" width="3.625" style="151" customWidth="1"/>
    <col min="20" max="20" width="6" style="151" customWidth="1"/>
    <col min="21" max="24" width="3.625" style="151" customWidth="1"/>
    <col min="25" max="16384" width="9" style="151"/>
  </cols>
  <sheetData>
    <row r="1" spans="1:24" x14ac:dyDescent="0.15">
      <c r="A1" s="331" t="s">
        <v>159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1:24" ht="14.25" thickBot="1" x14ac:dyDescent="0.2">
      <c r="T3" s="332" t="s">
        <v>160</v>
      </c>
      <c r="U3" s="332"/>
      <c r="V3" s="332"/>
      <c r="W3" s="332"/>
      <c r="X3" s="332"/>
    </row>
    <row r="4" spans="1:24" x14ac:dyDescent="0.15">
      <c r="A4" s="168"/>
      <c r="B4" s="169"/>
      <c r="C4" s="352" t="s">
        <v>161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24" x14ac:dyDescent="0.15">
      <c r="A5" s="132"/>
      <c r="B5" s="133"/>
      <c r="C5" s="130"/>
      <c r="D5" s="210"/>
      <c r="E5" s="354"/>
      <c r="F5" s="35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1:24" x14ac:dyDescent="0.15">
      <c r="A6" s="130"/>
      <c r="B6" s="133"/>
      <c r="C6" s="345" t="s">
        <v>162</v>
      </c>
      <c r="D6" s="348" t="s">
        <v>163</v>
      </c>
      <c r="E6" s="348" t="s">
        <v>164</v>
      </c>
      <c r="F6" s="349"/>
      <c r="G6" s="346" t="s">
        <v>165</v>
      </c>
      <c r="H6" s="346" t="s">
        <v>166</v>
      </c>
      <c r="I6" s="346" t="s">
        <v>167</v>
      </c>
      <c r="J6" s="346" t="s">
        <v>168</v>
      </c>
      <c r="K6" s="346" t="s">
        <v>169</v>
      </c>
      <c r="L6" s="346" t="s">
        <v>170</v>
      </c>
      <c r="M6" s="347" t="s">
        <v>171</v>
      </c>
      <c r="N6" s="346" t="s">
        <v>172</v>
      </c>
      <c r="O6" s="346" t="s">
        <v>173</v>
      </c>
      <c r="P6" s="346" t="s">
        <v>174</v>
      </c>
      <c r="Q6" s="346" t="s">
        <v>175</v>
      </c>
      <c r="R6" s="346" t="s">
        <v>176</v>
      </c>
      <c r="S6" s="346" t="s">
        <v>177</v>
      </c>
      <c r="T6" s="347" t="s">
        <v>178</v>
      </c>
      <c r="U6" s="346" t="s">
        <v>179</v>
      </c>
      <c r="V6" s="346" t="s">
        <v>180</v>
      </c>
      <c r="W6" s="346" t="s">
        <v>181</v>
      </c>
      <c r="X6" s="348" t="s">
        <v>50</v>
      </c>
    </row>
    <row r="7" spans="1:24" x14ac:dyDescent="0.15">
      <c r="A7" s="132"/>
      <c r="B7" s="133"/>
      <c r="C7" s="345"/>
      <c r="D7" s="348"/>
      <c r="E7" s="348"/>
      <c r="F7" s="349"/>
      <c r="G7" s="346"/>
      <c r="H7" s="346"/>
      <c r="I7" s="346"/>
      <c r="J7" s="346"/>
      <c r="K7" s="346"/>
      <c r="L7" s="346"/>
      <c r="M7" s="347"/>
      <c r="N7" s="346"/>
      <c r="O7" s="346"/>
      <c r="P7" s="346"/>
      <c r="Q7" s="346"/>
      <c r="R7" s="346"/>
      <c r="S7" s="346"/>
      <c r="T7" s="347"/>
      <c r="U7" s="346"/>
      <c r="V7" s="346"/>
      <c r="W7" s="346"/>
      <c r="X7" s="348"/>
    </row>
    <row r="8" spans="1:24" x14ac:dyDescent="0.15">
      <c r="A8" s="132" t="s">
        <v>139</v>
      </c>
      <c r="B8" s="133"/>
      <c r="C8" s="345"/>
      <c r="D8" s="348"/>
      <c r="E8" s="348"/>
      <c r="F8" s="349"/>
      <c r="G8" s="346"/>
      <c r="H8" s="346"/>
      <c r="I8" s="346"/>
      <c r="J8" s="346"/>
      <c r="K8" s="346"/>
      <c r="L8" s="346"/>
      <c r="M8" s="347"/>
      <c r="N8" s="346"/>
      <c r="O8" s="346"/>
      <c r="P8" s="346"/>
      <c r="Q8" s="346"/>
      <c r="R8" s="346"/>
      <c r="S8" s="346"/>
      <c r="T8" s="347"/>
      <c r="U8" s="346"/>
      <c r="V8" s="346"/>
      <c r="W8" s="346"/>
      <c r="X8" s="348"/>
    </row>
    <row r="9" spans="1:24" x14ac:dyDescent="0.15">
      <c r="A9" s="132"/>
      <c r="B9" s="133"/>
      <c r="C9" s="345"/>
      <c r="D9" s="348"/>
      <c r="E9" s="348"/>
      <c r="F9" s="349"/>
      <c r="G9" s="346"/>
      <c r="H9" s="346"/>
      <c r="I9" s="346"/>
      <c r="J9" s="346"/>
      <c r="K9" s="346"/>
      <c r="L9" s="346"/>
      <c r="M9" s="347"/>
      <c r="N9" s="346"/>
      <c r="O9" s="346"/>
      <c r="P9" s="346"/>
      <c r="Q9" s="346"/>
      <c r="R9" s="346"/>
      <c r="S9" s="346"/>
      <c r="T9" s="347"/>
      <c r="U9" s="346"/>
      <c r="V9" s="346"/>
      <c r="W9" s="346"/>
      <c r="X9" s="348"/>
    </row>
    <row r="10" spans="1:24" x14ac:dyDescent="0.15">
      <c r="A10" s="132"/>
      <c r="B10" s="133"/>
      <c r="C10" s="345"/>
      <c r="D10" s="348"/>
      <c r="E10" s="348"/>
      <c r="F10" s="349"/>
      <c r="G10" s="346"/>
      <c r="H10" s="346"/>
      <c r="I10" s="346"/>
      <c r="J10" s="346"/>
      <c r="K10" s="346"/>
      <c r="L10" s="346"/>
      <c r="M10" s="347"/>
      <c r="N10" s="346"/>
      <c r="O10" s="346"/>
      <c r="P10" s="346"/>
      <c r="Q10" s="346"/>
      <c r="R10" s="346"/>
      <c r="S10" s="346"/>
      <c r="T10" s="347"/>
      <c r="U10" s="346"/>
      <c r="V10" s="346"/>
      <c r="W10" s="346"/>
      <c r="X10" s="348"/>
    </row>
    <row r="11" spans="1:24" x14ac:dyDescent="0.15">
      <c r="A11" s="170"/>
      <c r="B11" s="171"/>
      <c r="C11" s="211"/>
      <c r="D11" s="212"/>
      <c r="E11" s="350"/>
      <c r="F11" s="351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0"/>
    </row>
    <row r="12" spans="1:24" x14ac:dyDescent="0.15">
      <c r="A12" s="59" t="s">
        <v>250</v>
      </c>
      <c r="B12" s="74"/>
      <c r="C12" s="53">
        <v>96</v>
      </c>
      <c r="D12" s="161">
        <v>10</v>
      </c>
      <c r="E12" s="161"/>
      <c r="F12" s="161">
        <v>5</v>
      </c>
      <c r="G12" s="54">
        <v>4</v>
      </c>
      <c r="H12" s="54">
        <v>1</v>
      </c>
      <c r="I12" s="153" t="s">
        <v>315</v>
      </c>
      <c r="J12" s="161">
        <v>5</v>
      </c>
      <c r="K12" s="54">
        <v>7</v>
      </c>
      <c r="L12" s="54">
        <v>2</v>
      </c>
      <c r="M12" s="54">
        <v>1</v>
      </c>
      <c r="N12" s="54">
        <v>5</v>
      </c>
      <c r="O12" s="54">
        <v>7</v>
      </c>
      <c r="P12" s="161">
        <v>4</v>
      </c>
      <c r="Q12" s="54">
        <v>2</v>
      </c>
      <c r="R12" s="54">
        <v>2</v>
      </c>
      <c r="S12" s="54">
        <v>5</v>
      </c>
      <c r="T12" s="161">
        <v>5</v>
      </c>
      <c r="U12" s="161">
        <v>5</v>
      </c>
      <c r="V12" s="161">
        <v>3</v>
      </c>
      <c r="W12" s="161">
        <v>2</v>
      </c>
      <c r="X12" s="161">
        <v>19</v>
      </c>
    </row>
    <row r="13" spans="1:24" x14ac:dyDescent="0.15">
      <c r="A13" s="57" t="s">
        <v>316</v>
      </c>
      <c r="B13" s="154"/>
      <c r="C13" s="53">
        <v>98</v>
      </c>
      <c r="D13" s="161">
        <v>10</v>
      </c>
      <c r="E13" s="353">
        <v>5</v>
      </c>
      <c r="F13" s="353"/>
      <c r="G13" s="54">
        <v>4</v>
      </c>
      <c r="H13" s="54">
        <v>1</v>
      </c>
      <c r="I13" s="153" t="s">
        <v>317</v>
      </c>
      <c r="J13" s="161">
        <v>5</v>
      </c>
      <c r="K13" s="54">
        <v>7</v>
      </c>
      <c r="L13" s="54">
        <v>2</v>
      </c>
      <c r="M13" s="54">
        <v>1</v>
      </c>
      <c r="N13" s="54">
        <v>5</v>
      </c>
      <c r="O13" s="54">
        <v>7</v>
      </c>
      <c r="P13" s="161">
        <v>4</v>
      </c>
      <c r="Q13" s="54">
        <v>2</v>
      </c>
      <c r="R13" s="54">
        <v>2</v>
      </c>
      <c r="S13" s="54">
        <v>5</v>
      </c>
      <c r="T13" s="161">
        <v>6</v>
      </c>
      <c r="U13" s="161">
        <v>5</v>
      </c>
      <c r="V13" s="161">
        <v>3</v>
      </c>
      <c r="W13" s="161">
        <v>2</v>
      </c>
      <c r="X13" s="161">
        <v>22</v>
      </c>
    </row>
    <row r="14" spans="1:24" ht="14.25" thickBot="1" x14ac:dyDescent="0.2">
      <c r="A14" s="58" t="s">
        <v>318</v>
      </c>
      <c r="B14" s="158"/>
      <c r="C14" s="55">
        <v>98</v>
      </c>
      <c r="D14" s="165">
        <v>10</v>
      </c>
      <c r="E14" s="165">
        <v>5</v>
      </c>
      <c r="F14" s="165">
        <v>5</v>
      </c>
      <c r="G14" s="56">
        <v>4</v>
      </c>
      <c r="H14" s="56">
        <v>1</v>
      </c>
      <c r="I14" s="157" t="s">
        <v>317</v>
      </c>
      <c r="J14" s="165">
        <v>5</v>
      </c>
      <c r="K14" s="56">
        <v>7</v>
      </c>
      <c r="L14" s="56">
        <v>2</v>
      </c>
      <c r="M14" s="56">
        <v>1</v>
      </c>
      <c r="N14" s="56">
        <v>5</v>
      </c>
      <c r="O14" s="56">
        <v>7</v>
      </c>
      <c r="P14" s="165">
        <v>4</v>
      </c>
      <c r="Q14" s="56">
        <v>2</v>
      </c>
      <c r="R14" s="56">
        <v>2</v>
      </c>
      <c r="S14" s="56">
        <v>5</v>
      </c>
      <c r="T14" s="165">
        <v>6</v>
      </c>
      <c r="U14" s="165">
        <v>5</v>
      </c>
      <c r="V14" s="165">
        <v>3</v>
      </c>
      <c r="W14" s="165">
        <v>2</v>
      </c>
      <c r="X14" s="165">
        <v>22</v>
      </c>
    </row>
    <row r="15" spans="1:24" x14ac:dyDescent="0.15">
      <c r="A15" s="274" t="s">
        <v>319</v>
      </c>
      <c r="B15" s="274"/>
      <c r="C15" s="274"/>
      <c r="D15" s="274"/>
      <c r="E15" s="27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</row>
    <row r="16" spans="1:24" x14ac:dyDescent="0.15">
      <c r="A16" s="150" t="s">
        <v>221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x14ac:dyDescent="0.15">
      <c r="A17" s="134" t="s">
        <v>222</v>
      </c>
      <c r="B17" s="134"/>
      <c r="C17" s="134"/>
      <c r="D17" s="134"/>
      <c r="E17" s="134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x14ac:dyDescent="0.15">
      <c r="A18" s="134" t="s">
        <v>223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x14ac:dyDescent="0.15">
      <c r="A19" s="134" t="s">
        <v>320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x14ac:dyDescent="0.15">
      <c r="A20" s="274" t="s">
        <v>321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1:24" x14ac:dyDescent="0.15">
      <c r="C21" s="11"/>
      <c r="D21" s="11"/>
      <c r="E21" s="130"/>
      <c r="F21" s="130"/>
      <c r="G21" s="12"/>
      <c r="H21" s="12"/>
      <c r="I21" s="12"/>
      <c r="J21" s="130"/>
      <c r="K21" s="12"/>
      <c r="L21" s="12"/>
      <c r="M21" s="12"/>
      <c r="N21" s="12"/>
      <c r="O21" s="12"/>
      <c r="P21" s="130"/>
      <c r="Q21" s="12"/>
      <c r="R21" s="12"/>
      <c r="S21" s="12"/>
      <c r="T21" s="130"/>
      <c r="U21" s="130"/>
      <c r="V21" s="130"/>
      <c r="W21" s="130"/>
      <c r="X21" s="130"/>
    </row>
  </sheetData>
  <mergeCells count="29">
    <mergeCell ref="A1:X2"/>
    <mergeCell ref="T3:X3"/>
    <mergeCell ref="C4:X4"/>
    <mergeCell ref="D6:D10"/>
    <mergeCell ref="E13:F13"/>
    <mergeCell ref="E5:F5"/>
    <mergeCell ref="N6:N10"/>
    <mergeCell ref="O6:O10"/>
    <mergeCell ref="P6:P10"/>
    <mergeCell ref="Q6:Q10"/>
    <mergeCell ref="R6:R10"/>
    <mergeCell ref="S6:S10"/>
    <mergeCell ref="H6:H10"/>
    <mergeCell ref="A15:X15"/>
    <mergeCell ref="A20:X20"/>
    <mergeCell ref="C6:C10"/>
    <mergeCell ref="G6:G10"/>
    <mergeCell ref="I6:I10"/>
    <mergeCell ref="J6:J10"/>
    <mergeCell ref="K6:K10"/>
    <mergeCell ref="L6:L10"/>
    <mergeCell ref="M6:M10"/>
    <mergeCell ref="E6:F10"/>
    <mergeCell ref="W6:W10"/>
    <mergeCell ref="X6:X10"/>
    <mergeCell ref="E11:F11"/>
    <mergeCell ref="T6:T10"/>
    <mergeCell ref="U6:U10"/>
    <mergeCell ref="V6:V10"/>
  </mergeCells>
  <phoneticPr fontId="2"/>
  <pageMargins left="0.53" right="0.2" top="1" bottom="1" header="0.51200000000000001" footer="0.51200000000000001"/>
  <pageSetup paperSize="9" orientation="portrait" r:id="rId1"/>
  <headerFooter alignWithMargins="0"/>
  <ignoredErrors>
    <ignoredError sqref="A13:A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"/>
  <sheetViews>
    <sheetView showGridLines="0" workbookViewId="0">
      <selection activeCell="A3" sqref="A3:N18"/>
    </sheetView>
  </sheetViews>
  <sheetFormatPr defaultRowHeight="13.5" x14ac:dyDescent="0.15"/>
  <cols>
    <col min="1" max="1" width="1.125" style="1" customWidth="1"/>
    <col min="2" max="3" width="9" style="1"/>
    <col min="4" max="4" width="10.5" style="1" customWidth="1"/>
    <col min="5" max="5" width="1.125" style="1" customWidth="1"/>
    <col min="6" max="6" width="6.125" style="1" customWidth="1"/>
    <col min="7" max="7" width="9.125" style="1" customWidth="1"/>
    <col min="8" max="8" width="3.125" style="1" customWidth="1"/>
    <col min="9" max="9" width="6.125" style="1" customWidth="1"/>
    <col min="10" max="10" width="9.125" style="1" customWidth="1"/>
    <col min="11" max="11" width="3.125" style="1" customWidth="1"/>
    <col min="12" max="12" width="6.125" style="1" customWidth="1"/>
    <col min="13" max="13" width="9.125" style="1" customWidth="1"/>
    <col min="14" max="14" width="3.125" style="1" customWidth="1"/>
    <col min="15" max="16384" width="9" style="1"/>
  </cols>
  <sheetData>
    <row r="1" spans="1:14" ht="13.5" customHeight="1" x14ac:dyDescent="0.15">
      <c r="A1" s="331" t="s">
        <v>182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3.5" customHeight="1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4.25" thickBo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9"/>
      <c r="M3" s="159"/>
      <c r="N3" s="159"/>
    </row>
    <row r="4" spans="1:14" x14ac:dyDescent="0.15">
      <c r="A4" s="213"/>
      <c r="B4" s="341" t="s">
        <v>183</v>
      </c>
      <c r="C4" s="341"/>
      <c r="D4" s="341"/>
      <c r="E4" s="51"/>
      <c r="F4" s="352" t="s">
        <v>322</v>
      </c>
      <c r="G4" s="333"/>
      <c r="H4" s="333"/>
      <c r="I4" s="333"/>
      <c r="J4" s="333"/>
      <c r="K4" s="333"/>
      <c r="L4" s="333"/>
      <c r="M4" s="333"/>
      <c r="N4" s="333"/>
    </row>
    <row r="5" spans="1:14" x14ac:dyDescent="0.15">
      <c r="A5" s="211"/>
      <c r="B5" s="342"/>
      <c r="C5" s="342"/>
      <c r="D5" s="342"/>
      <c r="E5" s="52"/>
      <c r="F5" s="356" t="s">
        <v>253</v>
      </c>
      <c r="G5" s="357"/>
      <c r="H5" s="357"/>
      <c r="I5" s="356" t="s">
        <v>323</v>
      </c>
      <c r="J5" s="357" t="s">
        <v>324</v>
      </c>
      <c r="K5" s="358"/>
      <c r="L5" s="356" t="s">
        <v>325</v>
      </c>
      <c r="M5" s="357"/>
      <c r="N5" s="357"/>
    </row>
    <row r="6" spans="1:14" x14ac:dyDescent="0.15">
      <c r="A6" s="214"/>
      <c r="B6" s="61" t="s">
        <v>184</v>
      </c>
      <c r="C6" s="62"/>
      <c r="D6" s="160"/>
      <c r="E6" s="215"/>
      <c r="F6" s="130"/>
      <c r="G6" s="65">
        <v>427</v>
      </c>
      <c r="H6" s="65"/>
      <c r="I6" s="65"/>
      <c r="J6" s="65">
        <v>423</v>
      </c>
      <c r="K6" s="65"/>
      <c r="L6" s="65"/>
      <c r="M6" s="65">
        <v>466</v>
      </c>
      <c r="N6" s="130"/>
    </row>
    <row r="7" spans="1:14" x14ac:dyDescent="0.15">
      <c r="A7" s="130"/>
      <c r="B7" s="65" t="s">
        <v>185</v>
      </c>
      <c r="C7" s="65"/>
      <c r="D7" s="65"/>
      <c r="E7" s="216"/>
      <c r="F7" s="130"/>
      <c r="G7" s="65">
        <v>108</v>
      </c>
      <c r="H7" s="65"/>
      <c r="I7" s="65"/>
      <c r="J7" s="65">
        <v>109</v>
      </c>
      <c r="K7" s="65"/>
      <c r="L7" s="65"/>
      <c r="M7" s="65">
        <v>107</v>
      </c>
      <c r="N7" s="130"/>
    </row>
    <row r="8" spans="1:14" x14ac:dyDescent="0.15">
      <c r="A8" s="130"/>
      <c r="B8" s="65" t="s">
        <v>186</v>
      </c>
      <c r="C8" s="65"/>
      <c r="D8" s="65"/>
      <c r="E8" s="216"/>
      <c r="F8" s="130"/>
      <c r="G8" s="65">
        <v>241</v>
      </c>
      <c r="H8" s="65"/>
      <c r="I8" s="65"/>
      <c r="J8" s="65">
        <v>257</v>
      </c>
      <c r="K8" s="65"/>
      <c r="L8" s="65"/>
      <c r="M8" s="65">
        <v>226</v>
      </c>
      <c r="N8" s="130"/>
    </row>
    <row r="9" spans="1:14" x14ac:dyDescent="0.15">
      <c r="A9" s="130"/>
      <c r="B9" s="65" t="s">
        <v>187</v>
      </c>
      <c r="C9" s="65"/>
      <c r="D9" s="65"/>
      <c r="E9" s="216"/>
      <c r="F9" s="130"/>
      <c r="G9" s="65">
        <v>175</v>
      </c>
      <c r="H9" s="65"/>
      <c r="I9" s="65"/>
      <c r="J9" s="63">
        <v>161</v>
      </c>
      <c r="K9" s="65"/>
      <c r="L9" s="65"/>
      <c r="M9" s="65">
        <v>190</v>
      </c>
      <c r="N9" s="130"/>
    </row>
    <row r="10" spans="1:14" x14ac:dyDescent="0.15">
      <c r="A10" s="130"/>
      <c r="B10" s="65" t="s">
        <v>188</v>
      </c>
      <c r="C10" s="65"/>
      <c r="D10" s="65"/>
      <c r="E10" s="216"/>
      <c r="F10" s="130"/>
      <c r="G10" s="161" t="s">
        <v>326</v>
      </c>
      <c r="H10" s="65"/>
      <c r="I10" s="65"/>
      <c r="J10" s="69" t="s">
        <v>327</v>
      </c>
      <c r="K10" s="65"/>
      <c r="L10" s="65"/>
      <c r="M10" s="161" t="s">
        <v>290</v>
      </c>
      <c r="N10" s="130"/>
    </row>
    <row r="11" spans="1:14" x14ac:dyDescent="0.15">
      <c r="A11" s="130"/>
      <c r="B11" s="65" t="s">
        <v>189</v>
      </c>
      <c r="C11" s="65"/>
      <c r="D11" s="65"/>
      <c r="E11" s="216"/>
      <c r="F11" s="130"/>
      <c r="G11" s="65">
        <v>57</v>
      </c>
      <c r="H11" s="65"/>
      <c r="I11" s="65"/>
      <c r="J11" s="63">
        <v>61</v>
      </c>
      <c r="K11" s="65"/>
      <c r="L11" s="65"/>
      <c r="M11" s="65">
        <v>79</v>
      </c>
      <c r="N11" s="130"/>
    </row>
    <row r="12" spans="1:14" x14ac:dyDescent="0.15">
      <c r="A12" s="130"/>
      <c r="B12" s="65" t="s">
        <v>190</v>
      </c>
      <c r="C12" s="65"/>
      <c r="D12" s="65"/>
      <c r="E12" s="216"/>
      <c r="F12" s="130"/>
      <c r="G12" s="65">
        <v>26</v>
      </c>
      <c r="H12" s="65"/>
      <c r="I12" s="65"/>
      <c r="J12" s="63">
        <v>30</v>
      </c>
      <c r="K12" s="65"/>
      <c r="L12" s="65"/>
      <c r="M12" s="65">
        <v>18</v>
      </c>
      <c r="N12" s="130"/>
    </row>
    <row r="13" spans="1:14" x14ac:dyDescent="0.15">
      <c r="A13" s="130"/>
      <c r="B13" s="65" t="s">
        <v>191</v>
      </c>
      <c r="C13" s="65"/>
      <c r="D13" s="65"/>
      <c r="E13" s="216"/>
      <c r="F13" s="130"/>
      <c r="G13" s="65">
        <v>20</v>
      </c>
      <c r="H13" s="65"/>
      <c r="I13" s="65"/>
      <c r="J13" s="64">
        <v>32</v>
      </c>
      <c r="K13" s="65"/>
      <c r="L13" s="65"/>
      <c r="M13" s="65">
        <v>26</v>
      </c>
      <c r="N13" s="130"/>
    </row>
    <row r="14" spans="1:14" x14ac:dyDescent="0.15">
      <c r="A14" s="130"/>
      <c r="B14" s="65" t="s">
        <v>192</v>
      </c>
      <c r="C14" s="65"/>
      <c r="D14" s="65"/>
      <c r="E14" s="216"/>
      <c r="F14" s="130"/>
      <c r="G14" s="65">
        <v>3</v>
      </c>
      <c r="H14" s="65"/>
      <c r="I14" s="65"/>
      <c r="J14" s="63">
        <v>10</v>
      </c>
      <c r="K14" s="65"/>
      <c r="L14" s="65"/>
      <c r="M14" s="65">
        <v>4</v>
      </c>
      <c r="N14" s="130"/>
    </row>
    <row r="15" spans="1:14" x14ac:dyDescent="0.15">
      <c r="A15" s="130"/>
      <c r="B15" s="65" t="s">
        <v>193</v>
      </c>
      <c r="C15" s="65"/>
      <c r="D15" s="65"/>
      <c r="E15" s="217"/>
      <c r="F15" s="130"/>
      <c r="G15" s="161">
        <v>3</v>
      </c>
      <c r="H15" s="65"/>
      <c r="I15" s="65"/>
      <c r="J15" s="161">
        <v>4</v>
      </c>
      <c r="K15" s="65"/>
      <c r="L15" s="65"/>
      <c r="M15" s="161">
        <v>1</v>
      </c>
      <c r="N15" s="130"/>
    </row>
    <row r="16" spans="1:14" ht="14.25" thickBot="1" x14ac:dyDescent="0.2">
      <c r="A16" s="218"/>
      <c r="B16" s="67" t="s">
        <v>194</v>
      </c>
      <c r="C16" s="67"/>
      <c r="D16" s="67"/>
      <c r="E16" s="219"/>
      <c r="F16" s="218"/>
      <c r="G16" s="67">
        <v>17</v>
      </c>
      <c r="H16" s="67"/>
      <c r="I16" s="67"/>
      <c r="J16" s="67">
        <v>24</v>
      </c>
      <c r="K16" s="67"/>
      <c r="L16" s="67"/>
      <c r="M16" s="67">
        <v>20</v>
      </c>
      <c r="N16" s="218"/>
    </row>
    <row r="17" spans="1:15" s="2" customFormat="1" x14ac:dyDescent="0.15">
      <c r="A17" s="167" t="s">
        <v>328</v>
      </c>
      <c r="B17" s="167"/>
      <c r="C17" s="167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1:15" s="2" customFormat="1" x14ac:dyDescent="0.15">
      <c r="A18" s="151" t="s">
        <v>329</v>
      </c>
      <c r="B18" s="3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1:15" s="2" customFormat="1" x14ac:dyDescent="0.15">
      <c r="A19" s="151" t="s">
        <v>330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</sheetData>
  <mergeCells count="6">
    <mergeCell ref="A1:N2"/>
    <mergeCell ref="B4:D5"/>
    <mergeCell ref="F4:N4"/>
    <mergeCell ref="F5:H5"/>
    <mergeCell ref="I5:K5"/>
    <mergeCell ref="L5:N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showGridLines="0" workbookViewId="0">
      <selection activeCell="A3" sqref="A3:K10"/>
    </sheetView>
  </sheetViews>
  <sheetFormatPr defaultRowHeight="13.5" x14ac:dyDescent="0.15"/>
  <cols>
    <col min="1" max="1" width="9" style="23"/>
    <col min="2" max="2" width="1" style="23" customWidth="1"/>
    <col min="3" max="4" width="8.375" style="23" customWidth="1"/>
    <col min="5" max="5" width="8.125" style="23" customWidth="1"/>
    <col min="6" max="7" width="8.375" style="23" customWidth="1"/>
    <col min="8" max="8" width="8.125" style="23" customWidth="1"/>
    <col min="9" max="10" width="8.375" style="23" customWidth="1"/>
    <col min="11" max="11" width="8.125" style="23" customWidth="1"/>
    <col min="12" max="16384" width="9" style="23"/>
  </cols>
  <sheetData>
    <row r="1" spans="1:12" ht="13.5" customHeight="1" x14ac:dyDescent="0.15">
      <c r="A1" s="275" t="s">
        <v>73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2" ht="14.25" thickBot="1" x14ac:dyDescent="0.2"/>
    <row r="4" spans="1:12" x14ac:dyDescent="0.15">
      <c r="A4" s="277" t="s">
        <v>74</v>
      </c>
      <c r="B4" s="278"/>
      <c r="C4" s="298" t="s">
        <v>75</v>
      </c>
      <c r="D4" s="298"/>
      <c r="E4" s="298"/>
      <c r="F4" s="281" t="s">
        <v>76</v>
      </c>
      <c r="G4" s="298"/>
      <c r="H4" s="282"/>
      <c r="I4" s="298" t="s">
        <v>77</v>
      </c>
      <c r="J4" s="298"/>
      <c r="K4" s="298"/>
    </row>
    <row r="5" spans="1:12" x14ac:dyDescent="0.15">
      <c r="A5" s="326"/>
      <c r="B5" s="327"/>
      <c r="C5" s="326" t="s">
        <v>78</v>
      </c>
      <c r="D5" s="328" t="s">
        <v>79</v>
      </c>
      <c r="E5" s="359" t="s">
        <v>80</v>
      </c>
      <c r="F5" s="361" t="s">
        <v>78</v>
      </c>
      <c r="G5" s="328" t="s">
        <v>79</v>
      </c>
      <c r="H5" s="363" t="s">
        <v>80</v>
      </c>
      <c r="I5" s="328" t="s">
        <v>78</v>
      </c>
      <c r="J5" s="328" t="s">
        <v>79</v>
      </c>
      <c r="K5" s="359" t="s">
        <v>80</v>
      </c>
    </row>
    <row r="6" spans="1:12" x14ac:dyDescent="0.15">
      <c r="A6" s="279"/>
      <c r="B6" s="280"/>
      <c r="C6" s="279"/>
      <c r="D6" s="325"/>
      <c r="E6" s="360"/>
      <c r="F6" s="362"/>
      <c r="G6" s="325"/>
      <c r="H6" s="364"/>
      <c r="I6" s="325"/>
      <c r="J6" s="325"/>
      <c r="K6" s="360"/>
    </row>
    <row r="7" spans="1:12" x14ac:dyDescent="0.15">
      <c r="A7" s="146" t="s">
        <v>331</v>
      </c>
      <c r="B7" s="42"/>
      <c r="C7" s="21">
        <v>1002</v>
      </c>
      <c r="D7" s="21">
        <v>973</v>
      </c>
      <c r="E7" s="82">
        <v>97.1</v>
      </c>
      <c r="F7" s="21">
        <v>1089</v>
      </c>
      <c r="G7" s="21">
        <v>1058</v>
      </c>
      <c r="H7" s="82">
        <v>97.2</v>
      </c>
      <c r="I7" s="21">
        <v>1110</v>
      </c>
      <c r="J7" s="21">
        <v>1076</v>
      </c>
      <c r="K7" s="82">
        <v>96.9</v>
      </c>
      <c r="L7" s="12"/>
    </row>
    <row r="8" spans="1:12" x14ac:dyDescent="0.15">
      <c r="A8" s="146" t="s">
        <v>332</v>
      </c>
      <c r="B8" s="19"/>
      <c r="C8" s="20">
        <v>970</v>
      </c>
      <c r="D8" s="21">
        <v>952</v>
      </c>
      <c r="E8" s="82">
        <f>ROUND(D8/C8*100,2)</f>
        <v>98.14</v>
      </c>
      <c r="F8" s="21">
        <v>1008</v>
      </c>
      <c r="G8" s="21">
        <v>985</v>
      </c>
      <c r="H8" s="82">
        <f>ROUND(G8/F8*100,2)</f>
        <v>97.72</v>
      </c>
      <c r="I8" s="21">
        <v>1076</v>
      </c>
      <c r="J8" s="21">
        <v>1036</v>
      </c>
      <c r="K8" s="82">
        <f>ROUND(J8/I8*100,2)</f>
        <v>96.28</v>
      </c>
    </row>
    <row r="9" spans="1:12" ht="14.25" thickBot="1" x14ac:dyDescent="0.2">
      <c r="A9" s="144" t="s">
        <v>305</v>
      </c>
      <c r="B9" s="25"/>
      <c r="C9" s="26">
        <v>961</v>
      </c>
      <c r="D9" s="27">
        <v>928</v>
      </c>
      <c r="E9" s="83">
        <f>ROUND(D9/C9*100,2)</f>
        <v>96.57</v>
      </c>
      <c r="F9" s="27">
        <v>977</v>
      </c>
      <c r="G9" s="27">
        <v>962</v>
      </c>
      <c r="H9" s="83">
        <f>ROUND(G9/F9*100,2)</f>
        <v>98.46</v>
      </c>
      <c r="I9" s="27">
        <v>1059</v>
      </c>
      <c r="J9" s="27">
        <v>1019</v>
      </c>
      <c r="K9" s="83">
        <f>ROUND(J9/I9*100,2)</f>
        <v>96.22</v>
      </c>
    </row>
    <row r="10" spans="1:12" x14ac:dyDescent="0.15">
      <c r="A10" s="274" t="s">
        <v>224</v>
      </c>
      <c r="B10" s="274"/>
      <c r="C10" s="274"/>
    </row>
  </sheetData>
  <mergeCells count="15">
    <mergeCell ref="A10:C10"/>
    <mergeCell ref="A1:K2"/>
    <mergeCell ref="A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showGridLines="0" zoomScaleNormal="100" workbookViewId="0">
      <selection activeCell="A3" sqref="A3:J9"/>
    </sheetView>
  </sheetViews>
  <sheetFormatPr defaultRowHeight="18" customHeight="1" x14ac:dyDescent="0.15"/>
  <cols>
    <col min="1" max="1" width="11" style="23" customWidth="1"/>
    <col min="2" max="2" width="0.875" style="23" customWidth="1"/>
    <col min="3" max="3" width="2.5" style="23" customWidth="1"/>
    <col min="4" max="4" width="15.75" style="23" customWidth="1"/>
    <col min="5" max="5" width="2.5" style="23" customWidth="1"/>
    <col min="6" max="6" width="16.875" style="23" customWidth="1"/>
    <col min="7" max="7" width="2.5" style="23" customWidth="1"/>
    <col min="8" max="8" width="15.75" style="23" customWidth="1"/>
    <col min="9" max="9" width="2.5" style="23" customWidth="1"/>
    <col min="10" max="10" width="15.75" style="23" customWidth="1"/>
    <col min="11" max="11" width="9.375" style="23" customWidth="1"/>
    <col min="12" max="12" width="1.5" style="23" customWidth="1"/>
    <col min="13" max="13" width="9" style="23"/>
    <col min="14" max="16" width="8.25" style="23" customWidth="1"/>
    <col min="17" max="16384" width="9" style="23"/>
  </cols>
  <sheetData>
    <row r="1" spans="1:13" ht="18" customHeight="1" x14ac:dyDescent="0.15">
      <c r="A1" s="367" t="s">
        <v>225</v>
      </c>
      <c r="B1" s="368"/>
      <c r="C1" s="368"/>
      <c r="D1" s="368"/>
      <c r="E1" s="368"/>
      <c r="F1" s="368"/>
      <c r="G1" s="368"/>
      <c r="H1" s="368"/>
      <c r="I1" s="368"/>
      <c r="J1" s="368"/>
      <c r="K1" s="143"/>
      <c r="L1" s="79"/>
      <c r="M1" s="79"/>
    </row>
    <row r="2" spans="1:13" ht="18" customHeight="1" x14ac:dyDescent="0.1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143"/>
      <c r="L2" s="79"/>
      <c r="M2" s="79"/>
    </row>
    <row r="3" spans="1:13" ht="18" customHeight="1" thickBot="1" x14ac:dyDescent="0.2">
      <c r="A3" s="134"/>
      <c r="B3" s="134"/>
      <c r="C3" s="134"/>
      <c r="D3" s="134"/>
      <c r="E3" s="134"/>
    </row>
    <row r="4" spans="1:13" ht="18" customHeight="1" x14ac:dyDescent="0.15">
      <c r="A4" s="277" t="s">
        <v>51</v>
      </c>
      <c r="B4" s="135"/>
      <c r="C4" s="283" t="s">
        <v>52</v>
      </c>
      <c r="D4" s="278"/>
      <c r="E4" s="369" t="s">
        <v>53</v>
      </c>
      <c r="F4" s="370"/>
      <c r="G4" s="373" t="s">
        <v>54</v>
      </c>
      <c r="H4" s="277"/>
      <c r="I4" s="283" t="s">
        <v>55</v>
      </c>
      <c r="J4" s="277"/>
      <c r="K4" s="220"/>
      <c r="L4" s="220"/>
    </row>
    <row r="5" spans="1:13" ht="18" customHeight="1" x14ac:dyDescent="0.15">
      <c r="A5" s="279"/>
      <c r="B5" s="139"/>
      <c r="C5" s="362"/>
      <c r="D5" s="280"/>
      <c r="E5" s="371"/>
      <c r="F5" s="372"/>
      <c r="G5" s="279"/>
      <c r="H5" s="279"/>
      <c r="I5" s="362"/>
      <c r="J5" s="279"/>
      <c r="K5" s="365"/>
      <c r="L5" s="365"/>
    </row>
    <row r="6" spans="1:13" ht="18" customHeight="1" x14ac:dyDescent="0.15">
      <c r="A6" s="146" t="s">
        <v>333</v>
      </c>
      <c r="B6" s="19"/>
      <c r="C6" s="28"/>
      <c r="D6" s="43">
        <v>260</v>
      </c>
      <c r="E6" s="43"/>
      <c r="F6" s="43">
        <v>146</v>
      </c>
      <c r="G6" s="43"/>
      <c r="H6" s="43">
        <v>1424</v>
      </c>
      <c r="I6" s="43"/>
      <c r="J6" s="43">
        <v>1030</v>
      </c>
      <c r="K6" s="221"/>
      <c r="L6" s="221"/>
    </row>
    <row r="7" spans="1:13" ht="18" customHeight="1" x14ac:dyDescent="0.15">
      <c r="A7" s="146" t="s">
        <v>334</v>
      </c>
      <c r="B7" s="19"/>
      <c r="C7" s="28"/>
      <c r="D7" s="43">
        <v>246</v>
      </c>
      <c r="E7" s="43"/>
      <c r="F7" s="43">
        <v>134</v>
      </c>
      <c r="G7" s="43"/>
      <c r="H7" s="43">
        <v>1360</v>
      </c>
      <c r="I7" s="43"/>
      <c r="J7" s="43">
        <v>1036</v>
      </c>
      <c r="K7" s="221"/>
      <c r="L7" s="221"/>
    </row>
    <row r="8" spans="1:13" ht="18" customHeight="1" thickBot="1" x14ac:dyDescent="0.2">
      <c r="A8" s="144" t="s">
        <v>335</v>
      </c>
      <c r="B8" s="25"/>
      <c r="C8" s="29"/>
      <c r="D8" s="45">
        <v>185</v>
      </c>
      <c r="E8" s="45"/>
      <c r="F8" s="45">
        <v>122</v>
      </c>
      <c r="G8" s="45"/>
      <c r="H8" s="45">
        <v>1285</v>
      </c>
      <c r="I8" s="45"/>
      <c r="J8" s="45">
        <v>910</v>
      </c>
      <c r="K8" s="221"/>
      <c r="L8" s="221"/>
    </row>
    <row r="9" spans="1:13" ht="15.75" customHeight="1" x14ac:dyDescent="0.15">
      <c r="A9" s="274" t="s">
        <v>226</v>
      </c>
      <c r="B9" s="274"/>
      <c r="C9" s="274"/>
      <c r="D9" s="274"/>
      <c r="K9" s="12"/>
      <c r="L9" s="12"/>
      <c r="M9" s="12"/>
    </row>
    <row r="10" spans="1:13" ht="15.75" customHeight="1" x14ac:dyDescent="0.15">
      <c r="A10" s="274"/>
      <c r="B10" s="274"/>
      <c r="C10" s="274"/>
      <c r="D10" s="274"/>
      <c r="E10" s="366"/>
      <c r="F10" s="366"/>
      <c r="G10" s="366"/>
      <c r="H10" s="366"/>
      <c r="I10" s="366"/>
      <c r="J10" s="366"/>
      <c r="K10" s="12"/>
      <c r="L10" s="12"/>
    </row>
    <row r="11" spans="1:13" ht="15.75" customHeight="1" x14ac:dyDescent="0.15"/>
    <row r="12" spans="1:13" ht="15.75" customHeight="1" x14ac:dyDescent="0.15"/>
    <row r="13" spans="1:13" ht="15.75" customHeight="1" x14ac:dyDescent="0.15"/>
    <row r="14" spans="1:13" ht="15.75" customHeight="1" x14ac:dyDescent="0.15"/>
    <row r="15" spans="1:13" ht="15.75" customHeight="1" x14ac:dyDescent="0.15"/>
    <row r="16" spans="1:13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</sheetData>
  <mergeCells count="9">
    <mergeCell ref="K5:L5"/>
    <mergeCell ref="A9:D9"/>
    <mergeCell ref="A10:J10"/>
    <mergeCell ref="A1:J2"/>
    <mergeCell ref="A4:A5"/>
    <mergeCell ref="C4:D5"/>
    <mergeCell ref="E4:F5"/>
    <mergeCell ref="G4:H5"/>
    <mergeCell ref="I4:J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2"/>
  <sheetViews>
    <sheetView showGridLines="0" topLeftCell="A3" workbookViewId="0">
      <selection activeCell="A3" sqref="A3:K22"/>
    </sheetView>
  </sheetViews>
  <sheetFormatPr defaultRowHeight="13.5" x14ac:dyDescent="0.15"/>
  <cols>
    <col min="1" max="1" width="7" style="23" customWidth="1"/>
    <col min="2" max="2" width="1.125" style="23" customWidth="1"/>
    <col min="3" max="4" width="9.625" style="23" customWidth="1"/>
    <col min="5" max="5" width="5.625" style="80" customWidth="1"/>
    <col min="6" max="7" width="9.625" style="23" customWidth="1"/>
    <col min="8" max="8" width="5.625" style="80" customWidth="1"/>
    <col min="9" max="10" width="9.625" style="23" customWidth="1"/>
    <col min="11" max="11" width="5.625" style="80" customWidth="1"/>
    <col min="12" max="12" width="7.125" style="23" customWidth="1"/>
    <col min="13" max="13" width="5.125" style="23" customWidth="1"/>
    <col min="14" max="14" width="3.125" style="23" customWidth="1"/>
    <col min="15" max="15" width="7.125" style="23" customWidth="1"/>
    <col min="16" max="16" width="5.125" style="23" customWidth="1"/>
    <col min="17" max="17" width="3.125" style="23" customWidth="1"/>
    <col min="18" max="16384" width="9" style="23"/>
  </cols>
  <sheetData>
    <row r="1" spans="1:17" ht="24" x14ac:dyDescent="0.15">
      <c r="A1" s="275" t="s">
        <v>227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9"/>
      <c r="M1" s="79"/>
      <c r="N1" s="79"/>
      <c r="O1" s="79"/>
      <c r="P1" s="79"/>
      <c r="Q1" s="79"/>
    </row>
    <row r="2" spans="1:17" ht="24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79"/>
      <c r="M2" s="79"/>
      <c r="N2" s="79"/>
      <c r="O2" s="79"/>
      <c r="P2" s="79"/>
      <c r="Q2" s="79"/>
    </row>
    <row r="3" spans="1:17" ht="14.25" thickBot="1" x14ac:dyDescent="0.2"/>
    <row r="4" spans="1:17" x14ac:dyDescent="0.15">
      <c r="A4" s="277" t="s">
        <v>3</v>
      </c>
      <c r="B4" s="278"/>
      <c r="C4" s="298" t="s">
        <v>56</v>
      </c>
      <c r="D4" s="298"/>
      <c r="E4" s="298"/>
      <c r="F4" s="281" t="s">
        <v>57</v>
      </c>
      <c r="G4" s="298"/>
      <c r="H4" s="282"/>
      <c r="I4" s="298" t="s">
        <v>58</v>
      </c>
      <c r="J4" s="298"/>
      <c r="K4" s="298"/>
    </row>
    <row r="5" spans="1:17" x14ac:dyDescent="0.15">
      <c r="A5" s="326"/>
      <c r="B5" s="327"/>
      <c r="C5" s="359" t="s">
        <v>59</v>
      </c>
      <c r="D5" s="382" t="s">
        <v>60</v>
      </c>
      <c r="E5" s="328" t="s">
        <v>336</v>
      </c>
      <c r="F5" s="363" t="s">
        <v>59</v>
      </c>
      <c r="G5" s="363" t="s">
        <v>60</v>
      </c>
      <c r="H5" s="328" t="s">
        <v>337</v>
      </c>
      <c r="I5" s="383" t="s">
        <v>59</v>
      </c>
      <c r="J5" s="363" t="s">
        <v>60</v>
      </c>
      <c r="K5" s="326" t="s">
        <v>337</v>
      </c>
    </row>
    <row r="6" spans="1:17" x14ac:dyDescent="0.15">
      <c r="A6" s="279"/>
      <c r="B6" s="280"/>
      <c r="C6" s="360"/>
      <c r="D6" s="371"/>
      <c r="E6" s="325"/>
      <c r="F6" s="364"/>
      <c r="G6" s="364"/>
      <c r="H6" s="325"/>
      <c r="I6" s="372"/>
      <c r="J6" s="364"/>
      <c r="K6" s="279"/>
    </row>
    <row r="7" spans="1:17" x14ac:dyDescent="0.15">
      <c r="A7" s="378" t="s">
        <v>338</v>
      </c>
      <c r="B7" s="379"/>
      <c r="C7" s="21">
        <v>9533</v>
      </c>
      <c r="D7" s="21">
        <v>707</v>
      </c>
      <c r="E7" s="21">
        <v>16</v>
      </c>
      <c r="F7" s="21">
        <v>21354</v>
      </c>
      <c r="G7" s="21">
        <v>406</v>
      </c>
      <c r="H7" s="21">
        <v>11</v>
      </c>
      <c r="I7" s="21">
        <v>14096</v>
      </c>
      <c r="J7" s="21">
        <v>928</v>
      </c>
      <c r="K7" s="21">
        <v>10</v>
      </c>
    </row>
    <row r="8" spans="1:17" x14ac:dyDescent="0.15">
      <c r="A8" s="380" t="s">
        <v>339</v>
      </c>
      <c r="B8" s="381"/>
      <c r="C8" s="20">
        <v>9323</v>
      </c>
      <c r="D8" s="21">
        <v>716</v>
      </c>
      <c r="E8" s="21">
        <v>20</v>
      </c>
      <c r="F8" s="21">
        <v>21414</v>
      </c>
      <c r="G8" s="21">
        <v>456</v>
      </c>
      <c r="H8" s="21">
        <v>6</v>
      </c>
      <c r="I8" s="21">
        <v>12861</v>
      </c>
      <c r="J8" s="21">
        <v>838</v>
      </c>
      <c r="K8" s="21">
        <v>22</v>
      </c>
    </row>
    <row r="9" spans="1:17" ht="14.25" thickBot="1" x14ac:dyDescent="0.2">
      <c r="A9" s="374" t="s">
        <v>340</v>
      </c>
      <c r="B9" s="375"/>
      <c r="C9" s="26">
        <v>5269</v>
      </c>
      <c r="D9" s="27">
        <v>338</v>
      </c>
      <c r="E9" s="27">
        <v>12</v>
      </c>
      <c r="F9" s="27">
        <v>18260</v>
      </c>
      <c r="G9" s="27">
        <v>340</v>
      </c>
      <c r="H9" s="27">
        <v>12</v>
      </c>
      <c r="I9" s="27">
        <v>12000</v>
      </c>
      <c r="J9" s="27">
        <v>810</v>
      </c>
      <c r="K9" s="27">
        <v>25</v>
      </c>
    </row>
    <row r="10" spans="1:17" x14ac:dyDescent="0.15">
      <c r="C10" s="81"/>
      <c r="D10" s="81"/>
      <c r="E10" s="81"/>
      <c r="F10" s="81"/>
      <c r="G10" s="81"/>
      <c r="H10" s="81"/>
      <c r="I10" s="81"/>
      <c r="J10" s="81"/>
      <c r="K10" s="81"/>
    </row>
    <row r="11" spans="1:17" x14ac:dyDescent="0.15">
      <c r="C11" s="81"/>
      <c r="D11" s="81"/>
      <c r="E11" s="81"/>
      <c r="F11" s="81"/>
      <c r="G11" s="81"/>
      <c r="H11" s="81"/>
      <c r="I11" s="81"/>
      <c r="J11" s="81"/>
      <c r="K11" s="81"/>
    </row>
    <row r="12" spans="1:17" ht="14.25" thickBot="1" x14ac:dyDescent="0.2">
      <c r="A12" s="23" t="s">
        <v>341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7" x14ac:dyDescent="0.15">
      <c r="A13" s="277" t="s">
        <v>3</v>
      </c>
      <c r="B13" s="278"/>
      <c r="C13" s="281" t="s">
        <v>61</v>
      </c>
      <c r="D13" s="298"/>
      <c r="E13" s="282"/>
      <c r="F13" s="281" t="s">
        <v>62</v>
      </c>
      <c r="G13" s="298"/>
      <c r="H13" s="282"/>
      <c r="I13" s="281" t="s">
        <v>63</v>
      </c>
      <c r="J13" s="298"/>
      <c r="K13" s="298"/>
    </row>
    <row r="14" spans="1:17" x14ac:dyDescent="0.15">
      <c r="A14" s="326"/>
      <c r="B14" s="327"/>
      <c r="C14" s="363" t="s">
        <v>59</v>
      </c>
      <c r="D14" s="363" t="s">
        <v>60</v>
      </c>
      <c r="E14" s="328" t="s">
        <v>337</v>
      </c>
      <c r="F14" s="363" t="s">
        <v>59</v>
      </c>
      <c r="G14" s="363" t="s">
        <v>60</v>
      </c>
      <c r="H14" s="328" t="s">
        <v>337</v>
      </c>
      <c r="I14" s="363" t="s">
        <v>59</v>
      </c>
      <c r="J14" s="363" t="s">
        <v>60</v>
      </c>
      <c r="K14" s="377" t="s">
        <v>337</v>
      </c>
      <c r="L14" s="12"/>
    </row>
    <row r="15" spans="1:17" x14ac:dyDescent="0.15">
      <c r="A15" s="279"/>
      <c r="B15" s="280"/>
      <c r="C15" s="364"/>
      <c r="D15" s="364"/>
      <c r="E15" s="325"/>
      <c r="F15" s="364"/>
      <c r="G15" s="364"/>
      <c r="H15" s="325"/>
      <c r="I15" s="364"/>
      <c r="J15" s="364"/>
      <c r="K15" s="362"/>
      <c r="L15" s="12"/>
    </row>
    <row r="16" spans="1:17" x14ac:dyDescent="0.15">
      <c r="A16" s="378" t="s">
        <v>338</v>
      </c>
      <c r="B16" s="379"/>
      <c r="C16" s="21">
        <v>3619</v>
      </c>
      <c r="D16" s="21">
        <v>61</v>
      </c>
      <c r="E16" s="21">
        <v>0</v>
      </c>
      <c r="F16" s="21">
        <v>4588</v>
      </c>
      <c r="G16" s="21">
        <v>386</v>
      </c>
      <c r="H16" s="21">
        <v>33</v>
      </c>
      <c r="I16" s="21">
        <v>458</v>
      </c>
      <c r="J16" s="21">
        <v>42</v>
      </c>
      <c r="K16" s="21">
        <v>0</v>
      </c>
    </row>
    <row r="17" spans="1:11" x14ac:dyDescent="0.15">
      <c r="A17" s="380" t="s">
        <v>342</v>
      </c>
      <c r="B17" s="381"/>
      <c r="C17" s="20">
        <v>3052</v>
      </c>
      <c r="D17" s="21">
        <v>30</v>
      </c>
      <c r="E17" s="21">
        <v>0</v>
      </c>
      <c r="F17" s="21">
        <v>3845</v>
      </c>
      <c r="G17" s="21">
        <v>256</v>
      </c>
      <c r="H17" s="21">
        <v>13</v>
      </c>
      <c r="I17" s="21">
        <v>412</v>
      </c>
      <c r="J17" s="21">
        <v>35</v>
      </c>
      <c r="K17" s="21">
        <v>0</v>
      </c>
    </row>
    <row r="18" spans="1:11" ht="14.25" thickBot="1" x14ac:dyDescent="0.2">
      <c r="A18" s="374" t="s">
        <v>340</v>
      </c>
      <c r="B18" s="375"/>
      <c r="C18" s="26">
        <v>2726</v>
      </c>
      <c r="D18" s="27">
        <v>14</v>
      </c>
      <c r="E18" s="27">
        <v>0</v>
      </c>
      <c r="F18" s="27">
        <v>3381</v>
      </c>
      <c r="G18" s="27">
        <v>176</v>
      </c>
      <c r="H18" s="27">
        <v>11</v>
      </c>
      <c r="I18" s="27">
        <v>398</v>
      </c>
      <c r="J18" s="27">
        <v>36</v>
      </c>
      <c r="K18" s="27">
        <v>1</v>
      </c>
    </row>
    <row r="19" spans="1:11" x14ac:dyDescent="0.15">
      <c r="A19" s="274" t="s">
        <v>226</v>
      </c>
      <c r="B19" s="274"/>
      <c r="C19" s="274"/>
      <c r="D19" s="274"/>
      <c r="E19" s="376"/>
      <c r="F19" s="376"/>
      <c r="G19" s="376"/>
      <c r="H19" s="376"/>
      <c r="I19" s="376"/>
      <c r="J19" s="376"/>
      <c r="K19" s="376"/>
    </row>
    <row r="20" spans="1:11" x14ac:dyDescent="0.15">
      <c r="A20" s="23" t="s">
        <v>343</v>
      </c>
    </row>
    <row r="21" spans="1:11" x14ac:dyDescent="0.15">
      <c r="A21" s="23" t="s">
        <v>344</v>
      </c>
    </row>
    <row r="22" spans="1:11" x14ac:dyDescent="0.15">
      <c r="A22" s="23" t="s">
        <v>345</v>
      </c>
    </row>
  </sheetData>
  <mergeCells count="35">
    <mergeCell ref="A8:B8"/>
    <mergeCell ref="A1:K2"/>
    <mergeCell ref="A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B7"/>
    <mergeCell ref="A9:B9"/>
    <mergeCell ref="A13:B15"/>
    <mergeCell ref="C13:E13"/>
    <mergeCell ref="F13:H13"/>
    <mergeCell ref="I13:K13"/>
    <mergeCell ref="C14:C15"/>
    <mergeCell ref="D14:D15"/>
    <mergeCell ref="E14:E15"/>
    <mergeCell ref="F14:F15"/>
    <mergeCell ref="G14:G15"/>
    <mergeCell ref="A18:B18"/>
    <mergeCell ref="A19:D19"/>
    <mergeCell ref="E19:K19"/>
    <mergeCell ref="H14:H15"/>
    <mergeCell ref="I14:I15"/>
    <mergeCell ref="J14:J15"/>
    <mergeCell ref="K14:K15"/>
    <mergeCell ref="A16:B16"/>
    <mergeCell ref="A17:B1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B9 A17:B1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showGridLines="0" workbookViewId="0">
      <selection activeCell="A3" sqref="A3:F9"/>
    </sheetView>
  </sheetViews>
  <sheetFormatPr defaultRowHeight="13.5" x14ac:dyDescent="0.15"/>
  <cols>
    <col min="1" max="1" width="12.25" style="222" customWidth="1"/>
    <col min="2" max="2" width="1" style="222" customWidth="1"/>
    <col min="3" max="6" width="16.75" style="222" customWidth="1"/>
    <col min="7" max="16384" width="9" style="222"/>
  </cols>
  <sheetData>
    <row r="1" spans="1:6" x14ac:dyDescent="0.15">
      <c r="A1" s="384" t="s">
        <v>81</v>
      </c>
      <c r="B1" s="384"/>
      <c r="C1" s="384"/>
      <c r="D1" s="384"/>
      <c r="E1" s="384"/>
      <c r="F1" s="384"/>
    </row>
    <row r="2" spans="1:6" x14ac:dyDescent="0.15">
      <c r="A2" s="384"/>
      <c r="B2" s="384"/>
      <c r="C2" s="384"/>
      <c r="D2" s="384"/>
      <c r="E2" s="384"/>
      <c r="F2" s="384"/>
    </row>
    <row r="3" spans="1:6" ht="14.25" thickBot="1" x14ac:dyDescent="0.2"/>
    <row r="4" spans="1:6" x14ac:dyDescent="0.15">
      <c r="A4" s="385" t="s">
        <v>51</v>
      </c>
      <c r="B4" s="386"/>
      <c r="C4" s="386" t="s">
        <v>82</v>
      </c>
      <c r="D4" s="389" t="s">
        <v>83</v>
      </c>
      <c r="E4" s="389"/>
      <c r="F4" s="390"/>
    </row>
    <row r="5" spans="1:6" x14ac:dyDescent="0.15">
      <c r="A5" s="387"/>
      <c r="B5" s="388"/>
      <c r="C5" s="388"/>
      <c r="D5" s="223" t="s">
        <v>84</v>
      </c>
      <c r="E5" s="223" t="s">
        <v>85</v>
      </c>
      <c r="F5" s="224" t="s">
        <v>86</v>
      </c>
    </row>
    <row r="6" spans="1:6" x14ac:dyDescent="0.15">
      <c r="A6" s="225" t="s">
        <v>346</v>
      </c>
      <c r="B6" s="226"/>
      <c r="C6" s="227">
        <v>95</v>
      </c>
      <c r="D6" s="228">
        <v>2703</v>
      </c>
      <c r="E6" s="228">
        <v>436</v>
      </c>
      <c r="F6" s="228">
        <v>2267</v>
      </c>
    </row>
    <row r="7" spans="1:6" x14ac:dyDescent="0.15">
      <c r="A7" s="225" t="s">
        <v>347</v>
      </c>
      <c r="B7" s="226"/>
      <c r="C7" s="229">
        <v>90</v>
      </c>
      <c r="D7" s="37">
        <v>2422</v>
      </c>
      <c r="E7" s="37">
        <v>271</v>
      </c>
      <c r="F7" s="37">
        <v>2151</v>
      </c>
    </row>
    <row r="8" spans="1:6" ht="14.25" thickBot="1" x14ac:dyDescent="0.2">
      <c r="A8" s="230" t="s">
        <v>348</v>
      </c>
      <c r="B8" s="231"/>
      <c r="C8" s="232">
        <v>81</v>
      </c>
      <c r="D8" s="41">
        <v>2210</v>
      </c>
      <c r="E8" s="41">
        <v>219</v>
      </c>
      <c r="F8" s="41">
        <v>1991</v>
      </c>
    </row>
    <row r="9" spans="1:6" x14ac:dyDescent="0.15">
      <c r="A9" s="391" t="s">
        <v>349</v>
      </c>
      <c r="B9" s="391"/>
      <c r="C9" s="391"/>
    </row>
  </sheetData>
  <mergeCells count="5">
    <mergeCell ref="A1:F2"/>
    <mergeCell ref="A4:B5"/>
    <mergeCell ref="C4:C5"/>
    <mergeCell ref="D4:F4"/>
    <mergeCell ref="A9:C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showGridLines="0" zoomScaleNormal="100" zoomScaleSheetLayoutView="100" workbookViewId="0">
      <selection activeCell="A3" sqref="A3:J19"/>
    </sheetView>
  </sheetViews>
  <sheetFormatPr defaultRowHeight="13.5" x14ac:dyDescent="0.15"/>
  <cols>
    <col min="1" max="1" width="9.25" style="23" customWidth="1"/>
    <col min="2" max="2" width="1" style="23" customWidth="1"/>
    <col min="3" max="7" width="8.75" style="23" customWidth="1"/>
    <col min="8" max="8" width="9.75" style="23" customWidth="1"/>
    <col min="9" max="11" width="8.75" style="23" customWidth="1"/>
    <col min="12" max="16384" width="9" style="23"/>
  </cols>
  <sheetData>
    <row r="1" spans="1:24" x14ac:dyDescent="0.15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24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4.25" thickBot="1" x14ac:dyDescent="0.2"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x14ac:dyDescent="0.15">
      <c r="A4" s="277" t="s">
        <v>27</v>
      </c>
      <c r="B4" s="278"/>
      <c r="C4" s="393" t="s">
        <v>255</v>
      </c>
      <c r="D4" s="392" t="s">
        <v>256</v>
      </c>
      <c r="E4" s="392" t="s">
        <v>228</v>
      </c>
      <c r="F4" s="136" t="s">
        <v>66</v>
      </c>
      <c r="G4" s="233" t="s">
        <v>350</v>
      </c>
      <c r="H4" s="281" t="s">
        <v>65</v>
      </c>
      <c r="I4" s="282"/>
      <c r="J4" s="149" t="s">
        <v>257</v>
      </c>
      <c r="K4" s="326"/>
      <c r="L4" s="12"/>
      <c r="M4" s="12"/>
      <c r="N4" s="326"/>
      <c r="O4" s="326"/>
      <c r="P4" s="326"/>
      <c r="Q4" s="326"/>
      <c r="R4" s="326"/>
      <c r="S4" s="326"/>
      <c r="T4" s="137"/>
      <c r="U4" s="359"/>
      <c r="V4" s="359"/>
      <c r="W4" s="326"/>
      <c r="X4" s="326"/>
    </row>
    <row r="5" spans="1:24" x14ac:dyDescent="0.15">
      <c r="A5" s="279"/>
      <c r="B5" s="280"/>
      <c r="C5" s="325"/>
      <c r="D5" s="364"/>
      <c r="E5" s="364"/>
      <c r="F5" s="142" t="s">
        <v>70</v>
      </c>
      <c r="G5" s="142" t="s">
        <v>356</v>
      </c>
      <c r="H5" s="145" t="s">
        <v>68</v>
      </c>
      <c r="I5" s="78" t="s">
        <v>69</v>
      </c>
      <c r="J5" s="145"/>
      <c r="K5" s="326"/>
      <c r="L5" s="12"/>
      <c r="M5" s="12"/>
      <c r="N5" s="326"/>
      <c r="O5" s="326"/>
      <c r="P5" s="137"/>
      <c r="Q5" s="137"/>
      <c r="R5" s="137"/>
      <c r="S5" s="137"/>
      <c r="T5" s="137"/>
      <c r="U5" s="359"/>
      <c r="V5" s="359"/>
      <c r="W5" s="326"/>
      <c r="X5" s="326"/>
    </row>
    <row r="6" spans="1:24" x14ac:dyDescent="0.15">
      <c r="A6" s="146" t="s">
        <v>351</v>
      </c>
      <c r="B6" s="19"/>
      <c r="C6" s="21">
        <v>997</v>
      </c>
      <c r="D6" s="21">
        <v>3917</v>
      </c>
      <c r="E6" s="21">
        <v>3932</v>
      </c>
      <c r="F6" s="21">
        <v>3976</v>
      </c>
      <c r="G6" s="21" t="s">
        <v>357</v>
      </c>
      <c r="H6" s="21">
        <v>3</v>
      </c>
      <c r="I6" s="21">
        <v>846</v>
      </c>
      <c r="J6" s="77">
        <v>200</v>
      </c>
      <c r="K6" s="21"/>
      <c r="L6" s="12"/>
      <c r="M6" s="12"/>
      <c r="N6" s="146"/>
      <c r="O6" s="28"/>
      <c r="P6" s="21"/>
      <c r="Q6" s="77"/>
      <c r="R6" s="21"/>
      <c r="S6" s="21"/>
      <c r="T6" s="21"/>
      <c r="U6" s="21"/>
      <c r="V6" s="44"/>
      <c r="W6" s="21"/>
      <c r="X6" s="21"/>
    </row>
    <row r="7" spans="1:24" x14ac:dyDescent="0.15">
      <c r="A7" s="146" t="s">
        <v>304</v>
      </c>
      <c r="B7" s="19"/>
      <c r="C7" s="37">
        <v>944</v>
      </c>
      <c r="D7" s="37">
        <v>3833</v>
      </c>
      <c r="E7" s="37">
        <v>3851</v>
      </c>
      <c r="F7" s="37">
        <v>3927</v>
      </c>
      <c r="G7" s="37">
        <v>1489</v>
      </c>
      <c r="H7" s="37">
        <v>0</v>
      </c>
      <c r="I7" s="37">
        <v>810</v>
      </c>
      <c r="J7" s="37">
        <v>106</v>
      </c>
      <c r="K7" s="21"/>
      <c r="L7" s="12"/>
      <c r="M7" s="12"/>
      <c r="N7" s="146"/>
      <c r="O7" s="28"/>
      <c r="P7" s="21"/>
      <c r="Q7" s="21"/>
      <c r="R7" s="21"/>
      <c r="S7" s="21"/>
      <c r="T7" s="21"/>
      <c r="U7" s="21"/>
      <c r="V7" s="44"/>
      <c r="W7" s="21"/>
      <c r="X7" s="21"/>
    </row>
    <row r="8" spans="1:24" ht="14.25" thickBot="1" x14ac:dyDescent="0.2">
      <c r="A8" s="144" t="s">
        <v>305</v>
      </c>
      <c r="B8" s="25"/>
      <c r="C8" s="41">
        <v>949</v>
      </c>
      <c r="D8" s="41">
        <v>3813</v>
      </c>
      <c r="E8" s="41">
        <v>3821</v>
      </c>
      <c r="F8" s="41">
        <v>3885</v>
      </c>
      <c r="G8" s="41">
        <v>2793</v>
      </c>
      <c r="H8" s="41" t="s">
        <v>352</v>
      </c>
      <c r="I8" s="41">
        <v>955</v>
      </c>
      <c r="J8" s="41">
        <v>63</v>
      </c>
      <c r="K8" s="21"/>
      <c r="L8" s="12"/>
      <c r="M8" s="12"/>
      <c r="N8" s="146"/>
      <c r="O8" s="28"/>
      <c r="P8" s="77"/>
      <c r="Q8" s="21"/>
      <c r="R8" s="21"/>
      <c r="S8" s="21"/>
      <c r="T8" s="21"/>
      <c r="U8" s="21"/>
      <c r="V8" s="44"/>
      <c r="W8" s="21"/>
      <c r="X8" s="21"/>
    </row>
    <row r="9" spans="1:24" x14ac:dyDescent="0.15">
      <c r="D9" s="134"/>
      <c r="E9" s="266"/>
      <c r="F9" s="265"/>
      <c r="G9" s="265"/>
      <c r="H9" s="265"/>
      <c r="I9" s="265"/>
      <c r="J9" s="265"/>
      <c r="K9" s="26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15">
      <c r="A10" s="266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4.25" thickBot="1" x14ac:dyDescent="0.2">
      <c r="A11" s="23" t="s">
        <v>258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x14ac:dyDescent="0.15">
      <c r="A12" s="277" t="s">
        <v>27</v>
      </c>
      <c r="B12" s="278"/>
      <c r="C12" s="369" t="s">
        <v>67</v>
      </c>
      <c r="D12" s="370"/>
      <c r="E12" s="392" t="s">
        <v>259</v>
      </c>
      <c r="F12" s="393" t="s">
        <v>71</v>
      </c>
      <c r="G12" s="392" t="s">
        <v>229</v>
      </c>
      <c r="H12" s="392" t="s">
        <v>405</v>
      </c>
      <c r="I12" s="369" t="s">
        <v>72</v>
      </c>
      <c r="J12" s="12"/>
      <c r="K12" s="147"/>
      <c r="L12" s="137"/>
      <c r="M12" s="12"/>
      <c r="N12" s="326"/>
      <c r="O12" s="326"/>
      <c r="P12" s="326"/>
      <c r="Q12" s="326"/>
      <c r="R12" s="359"/>
      <c r="S12" s="359"/>
      <c r="T12" s="359"/>
      <c r="U12" s="359"/>
      <c r="V12" s="359"/>
      <c r="W12" s="12"/>
      <c r="X12" s="12"/>
    </row>
    <row r="13" spans="1:24" x14ac:dyDescent="0.15">
      <c r="A13" s="279"/>
      <c r="B13" s="280"/>
      <c r="C13" s="371"/>
      <c r="D13" s="372"/>
      <c r="E13" s="364"/>
      <c r="F13" s="325"/>
      <c r="G13" s="364"/>
      <c r="H13" s="364"/>
      <c r="I13" s="371"/>
      <c r="J13" s="12"/>
      <c r="K13" s="147"/>
      <c r="L13" s="137"/>
      <c r="M13" s="12"/>
      <c r="N13" s="326"/>
      <c r="O13" s="326"/>
      <c r="P13" s="326"/>
      <c r="Q13" s="326"/>
      <c r="R13" s="359"/>
      <c r="S13" s="359"/>
      <c r="T13" s="359"/>
      <c r="U13" s="359"/>
      <c r="V13" s="359"/>
      <c r="W13" s="12"/>
      <c r="X13" s="12"/>
    </row>
    <row r="14" spans="1:24" x14ac:dyDescent="0.15">
      <c r="A14" s="146" t="s">
        <v>351</v>
      </c>
      <c r="B14" s="19"/>
      <c r="C14" s="21">
        <v>2056</v>
      </c>
      <c r="D14" s="267" t="s">
        <v>407</v>
      </c>
      <c r="E14" s="21">
        <v>2114</v>
      </c>
      <c r="F14" s="21">
        <v>4031</v>
      </c>
      <c r="G14" s="21">
        <v>13</v>
      </c>
      <c r="H14" s="21">
        <v>16334</v>
      </c>
      <c r="I14" s="21">
        <v>3292</v>
      </c>
      <c r="K14" s="21"/>
      <c r="L14" s="21"/>
      <c r="M14" s="12"/>
      <c r="N14" s="146"/>
      <c r="O14" s="28"/>
      <c r="P14" s="21"/>
      <c r="Q14" s="21"/>
      <c r="R14" s="21"/>
      <c r="S14" s="21"/>
      <c r="T14" s="21"/>
      <c r="U14" s="21"/>
      <c r="V14" s="21"/>
      <c r="W14" s="12"/>
      <c r="X14" s="12"/>
    </row>
    <row r="15" spans="1:24" x14ac:dyDescent="0.15">
      <c r="A15" s="146" t="s">
        <v>304</v>
      </c>
      <c r="B15" s="19"/>
      <c r="C15" s="37">
        <v>2150</v>
      </c>
      <c r="D15" s="268" t="s">
        <v>406</v>
      </c>
      <c r="E15" s="37">
        <v>1795</v>
      </c>
      <c r="F15" s="37">
        <v>4309</v>
      </c>
      <c r="G15" s="37">
        <v>6</v>
      </c>
      <c r="H15" s="37">
        <v>17143</v>
      </c>
      <c r="I15" s="37">
        <v>3901</v>
      </c>
      <c r="K15" s="21"/>
      <c r="L15" s="21"/>
      <c r="M15" s="12"/>
      <c r="N15" s="146"/>
      <c r="O15" s="28"/>
      <c r="P15" s="21"/>
      <c r="Q15" s="21"/>
      <c r="R15" s="21"/>
      <c r="S15" s="21"/>
      <c r="T15" s="21"/>
      <c r="U15" s="21"/>
      <c r="V15" s="21"/>
      <c r="W15" s="12"/>
      <c r="X15" s="12"/>
    </row>
    <row r="16" spans="1:24" ht="14.25" thickBot="1" x14ac:dyDescent="0.2">
      <c r="A16" s="144" t="s">
        <v>305</v>
      </c>
      <c r="B16" s="25"/>
      <c r="C16" s="41">
        <v>2019</v>
      </c>
      <c r="D16" s="269" t="s">
        <v>358</v>
      </c>
      <c r="E16" s="41">
        <v>1833</v>
      </c>
      <c r="F16" s="41">
        <v>5385</v>
      </c>
      <c r="G16" s="41">
        <v>7</v>
      </c>
      <c r="H16" s="41">
        <v>16423</v>
      </c>
      <c r="I16" s="41">
        <v>5225</v>
      </c>
      <c r="K16" s="21"/>
      <c r="L16" s="21"/>
      <c r="M16" s="12"/>
      <c r="N16" s="146"/>
      <c r="O16" s="28"/>
      <c r="P16" s="21"/>
      <c r="Q16" s="21"/>
      <c r="R16" s="21"/>
      <c r="S16" s="21"/>
      <c r="T16" s="21"/>
      <c r="U16" s="21"/>
      <c r="V16" s="21"/>
      <c r="W16" s="12"/>
      <c r="X16" s="12"/>
    </row>
    <row r="17" spans="1:24" x14ac:dyDescent="0.15">
      <c r="A17" s="274" t="s">
        <v>226</v>
      </c>
      <c r="B17" s="274"/>
      <c r="C17" s="27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x14ac:dyDescent="0.15">
      <c r="A18" s="23" t="s">
        <v>354</v>
      </c>
    </row>
    <row r="19" spans="1:24" x14ac:dyDescent="0.15">
      <c r="A19" s="23" t="s">
        <v>355</v>
      </c>
    </row>
  </sheetData>
  <mergeCells count="29">
    <mergeCell ref="W4:W5"/>
    <mergeCell ref="X4:X5"/>
    <mergeCell ref="A1:K2"/>
    <mergeCell ref="A4:B5"/>
    <mergeCell ref="C4:C5"/>
    <mergeCell ref="D4:D5"/>
    <mergeCell ref="E4:E5"/>
    <mergeCell ref="N4:O5"/>
    <mergeCell ref="P4:Q4"/>
    <mergeCell ref="K4:K5"/>
    <mergeCell ref="R4:S4"/>
    <mergeCell ref="U4:V5"/>
    <mergeCell ref="H4:I4"/>
    <mergeCell ref="A17:C17"/>
    <mergeCell ref="P12:P13"/>
    <mergeCell ref="Q12:Q13"/>
    <mergeCell ref="R12:R13"/>
    <mergeCell ref="A12:B13"/>
    <mergeCell ref="E12:E13"/>
    <mergeCell ref="F12:F13"/>
    <mergeCell ref="G12:G13"/>
    <mergeCell ref="V12:V13"/>
    <mergeCell ref="C12:D13"/>
    <mergeCell ref="H12:H13"/>
    <mergeCell ref="I12:I13"/>
    <mergeCell ref="N12:O13"/>
    <mergeCell ref="U12:U13"/>
    <mergeCell ref="S12:S13"/>
    <mergeCell ref="T12:T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 A15:A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showGridLines="0" workbookViewId="0">
      <selection activeCell="A3" sqref="A3:J14"/>
    </sheetView>
  </sheetViews>
  <sheetFormatPr defaultRowHeight="13.5" x14ac:dyDescent="0.15"/>
  <cols>
    <col min="1" max="2" width="10.625" style="23" customWidth="1"/>
    <col min="3" max="3" width="4.625" style="23" customWidth="1"/>
    <col min="4" max="4" width="11.25" style="23" customWidth="1"/>
    <col min="5" max="5" width="4.625" style="23" customWidth="1"/>
    <col min="6" max="6" width="11.25" style="23" customWidth="1"/>
    <col min="7" max="7" width="4.625" style="23" customWidth="1"/>
    <col min="8" max="8" width="11.25" style="23" customWidth="1"/>
    <col min="9" max="9" width="4.625" style="23" customWidth="1"/>
    <col min="10" max="10" width="11.25" style="23" customWidth="1"/>
    <col min="11" max="16384" width="9" style="23"/>
  </cols>
  <sheetData>
    <row r="1" spans="1:10" x14ac:dyDescent="0.15">
      <c r="A1" s="275" t="s">
        <v>87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4.25" thickBot="1" x14ac:dyDescent="0.2"/>
    <row r="4" spans="1:10" x14ac:dyDescent="0.15">
      <c r="A4" s="234" t="s">
        <v>3</v>
      </c>
      <c r="B4" s="124" t="s">
        <v>88</v>
      </c>
      <c r="C4" s="400" t="s">
        <v>89</v>
      </c>
      <c r="D4" s="282"/>
      <c r="E4" s="400" t="s">
        <v>90</v>
      </c>
      <c r="F4" s="282"/>
      <c r="G4" s="400" t="s">
        <v>91</v>
      </c>
      <c r="H4" s="282"/>
      <c r="I4" s="400" t="s">
        <v>92</v>
      </c>
      <c r="J4" s="298"/>
    </row>
    <row r="5" spans="1:10" x14ac:dyDescent="0.15">
      <c r="A5" s="394" t="s">
        <v>359</v>
      </c>
      <c r="B5" s="235" t="s">
        <v>93</v>
      </c>
      <c r="C5" s="236"/>
      <c r="D5" s="237">
        <v>72</v>
      </c>
      <c r="E5" s="238"/>
      <c r="F5" s="237">
        <v>2607</v>
      </c>
      <c r="G5" s="238"/>
      <c r="H5" s="237">
        <v>2067</v>
      </c>
      <c r="I5" s="238"/>
      <c r="J5" s="237">
        <v>540</v>
      </c>
    </row>
    <row r="6" spans="1:10" x14ac:dyDescent="0.15">
      <c r="A6" s="395"/>
      <c r="B6" s="239" t="s">
        <v>94</v>
      </c>
      <c r="C6" s="236"/>
      <c r="D6" s="43">
        <v>156</v>
      </c>
      <c r="E6" s="44"/>
      <c r="F6" s="43">
        <v>500</v>
      </c>
      <c r="G6" s="44"/>
      <c r="H6" s="43">
        <v>296</v>
      </c>
      <c r="I6" s="44"/>
      <c r="J6" s="43">
        <v>204</v>
      </c>
    </row>
    <row r="7" spans="1:10" x14ac:dyDescent="0.15">
      <c r="A7" s="395"/>
      <c r="B7" s="239" t="s">
        <v>95</v>
      </c>
      <c r="C7" s="236"/>
      <c r="D7" s="43">
        <v>72</v>
      </c>
      <c r="E7" s="44"/>
      <c r="F7" s="43">
        <v>226</v>
      </c>
      <c r="G7" s="44"/>
      <c r="H7" s="43">
        <v>163</v>
      </c>
      <c r="I7" s="44"/>
      <c r="J7" s="43">
        <v>63</v>
      </c>
    </row>
    <row r="8" spans="1:10" x14ac:dyDescent="0.15">
      <c r="A8" s="394" t="s">
        <v>360</v>
      </c>
      <c r="B8" s="235" t="s">
        <v>93</v>
      </c>
      <c r="C8" s="240"/>
      <c r="D8" s="43">
        <v>72</v>
      </c>
      <c r="E8" s="44"/>
      <c r="F8" s="43">
        <v>2613</v>
      </c>
      <c r="G8" s="44"/>
      <c r="H8" s="43">
        <v>2118</v>
      </c>
      <c r="I8" s="44"/>
      <c r="J8" s="43">
        <v>495</v>
      </c>
    </row>
    <row r="9" spans="1:10" x14ac:dyDescent="0.15">
      <c r="A9" s="395"/>
      <c r="B9" s="239" t="s">
        <v>94</v>
      </c>
      <c r="C9" s="236"/>
      <c r="D9" s="43">
        <v>157</v>
      </c>
      <c r="E9" s="44"/>
      <c r="F9" s="43">
        <v>537</v>
      </c>
      <c r="G9" s="44"/>
      <c r="H9" s="43">
        <v>321</v>
      </c>
      <c r="I9" s="44"/>
      <c r="J9" s="43">
        <v>216</v>
      </c>
    </row>
    <row r="10" spans="1:10" x14ac:dyDescent="0.15">
      <c r="A10" s="396"/>
      <c r="B10" s="241" t="s">
        <v>95</v>
      </c>
      <c r="C10" s="236"/>
      <c r="D10" s="43">
        <v>72</v>
      </c>
      <c r="E10" s="44"/>
      <c r="F10" s="43">
        <v>174</v>
      </c>
      <c r="G10" s="44"/>
      <c r="H10" s="43">
        <v>128</v>
      </c>
      <c r="I10" s="44"/>
      <c r="J10" s="43">
        <v>46</v>
      </c>
    </row>
    <row r="11" spans="1:10" x14ac:dyDescent="0.15">
      <c r="A11" s="397" t="s">
        <v>361</v>
      </c>
      <c r="B11" s="235" t="s">
        <v>93</v>
      </c>
      <c r="C11" s="236"/>
      <c r="D11" s="43">
        <v>72</v>
      </c>
      <c r="E11" s="44"/>
      <c r="F11" s="43">
        <v>2529</v>
      </c>
      <c r="G11" s="44"/>
      <c r="H11" s="43">
        <v>2075</v>
      </c>
      <c r="I11" s="44"/>
      <c r="J11" s="43">
        <v>454</v>
      </c>
    </row>
    <row r="12" spans="1:10" x14ac:dyDescent="0.15">
      <c r="A12" s="398"/>
      <c r="B12" s="239" t="s">
        <v>94</v>
      </c>
      <c r="C12" s="236"/>
      <c r="D12" s="43">
        <v>155</v>
      </c>
      <c r="E12" s="44"/>
      <c r="F12" s="43">
        <v>538</v>
      </c>
      <c r="G12" s="44"/>
      <c r="H12" s="43">
        <v>311</v>
      </c>
      <c r="I12" s="44"/>
      <c r="J12" s="43">
        <v>227</v>
      </c>
    </row>
    <row r="13" spans="1:10" ht="14.25" thickBot="1" x14ac:dyDescent="0.2">
      <c r="A13" s="399"/>
      <c r="B13" s="242" t="s">
        <v>95</v>
      </c>
      <c r="C13" s="243"/>
      <c r="D13" s="45">
        <v>72</v>
      </c>
      <c r="E13" s="46"/>
      <c r="F13" s="45">
        <v>153</v>
      </c>
      <c r="G13" s="46"/>
      <c r="H13" s="45">
        <v>103</v>
      </c>
      <c r="I13" s="46"/>
      <c r="J13" s="45">
        <v>50</v>
      </c>
    </row>
    <row r="14" spans="1:10" x14ac:dyDescent="0.15">
      <c r="A14" s="274" t="s">
        <v>349</v>
      </c>
      <c r="B14" s="274"/>
      <c r="D14" s="12"/>
      <c r="E14" s="12"/>
      <c r="F14" s="12"/>
      <c r="G14" s="12"/>
      <c r="H14" s="12"/>
      <c r="I14" s="12"/>
      <c r="J14" s="12"/>
    </row>
    <row r="19" spans="8:8" x14ac:dyDescent="0.15">
      <c r="H19" s="22"/>
    </row>
  </sheetData>
  <mergeCells count="9">
    <mergeCell ref="A5:A7"/>
    <mergeCell ref="A8:A10"/>
    <mergeCell ref="A11:A13"/>
    <mergeCell ref="A14:B14"/>
    <mergeCell ref="A1:J2"/>
    <mergeCell ref="C4:D4"/>
    <mergeCell ref="E4:F4"/>
    <mergeCell ref="G4:H4"/>
    <mergeCell ref="I4:J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 A1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showGridLines="0" workbookViewId="0">
      <selection activeCell="A3" sqref="A3:N20"/>
    </sheetView>
  </sheetViews>
  <sheetFormatPr defaultRowHeight="13.5" x14ac:dyDescent="0.15"/>
  <cols>
    <col min="1" max="1" width="4.625" style="151" customWidth="1"/>
    <col min="2" max="2" width="0.875" style="151" customWidth="1"/>
    <col min="3" max="3" width="10.375" style="151" customWidth="1"/>
    <col min="4" max="4" width="9.875" style="151" customWidth="1"/>
    <col min="5" max="5" width="0.75" style="151" customWidth="1"/>
    <col min="6" max="6" width="5.625" style="151" customWidth="1"/>
    <col min="7" max="7" width="10.625" style="151" customWidth="1"/>
    <col min="8" max="8" width="3.125" style="151" customWidth="1"/>
    <col min="9" max="9" width="5.625" style="151" customWidth="1"/>
    <col min="10" max="10" width="10.625" style="151" customWidth="1"/>
    <col min="11" max="11" width="3.125" style="151" customWidth="1"/>
    <col min="12" max="12" width="5.625" style="151" customWidth="1"/>
    <col min="13" max="13" width="10.625" style="151" customWidth="1"/>
    <col min="14" max="14" width="3.125" style="151" customWidth="1"/>
    <col min="15" max="16384" width="9" style="151"/>
  </cols>
  <sheetData>
    <row r="1" spans="1:14" x14ac:dyDescent="0.15">
      <c r="A1" s="331" t="s">
        <v>195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4.25" thickBot="1" x14ac:dyDescent="0.2"/>
    <row r="4" spans="1:14" x14ac:dyDescent="0.15">
      <c r="A4" s="333" t="s">
        <v>196</v>
      </c>
      <c r="B4" s="333"/>
      <c r="C4" s="333"/>
      <c r="D4" s="333"/>
      <c r="E4" s="173"/>
      <c r="F4" s="352" t="s">
        <v>254</v>
      </c>
      <c r="G4" s="333"/>
      <c r="H4" s="333"/>
      <c r="I4" s="352" t="s">
        <v>293</v>
      </c>
      <c r="J4" s="333"/>
      <c r="K4" s="334"/>
      <c r="L4" s="352" t="s">
        <v>294</v>
      </c>
      <c r="M4" s="333"/>
      <c r="N4" s="333"/>
    </row>
    <row r="5" spans="1:14" x14ac:dyDescent="0.15">
      <c r="A5" s="160" t="s">
        <v>197</v>
      </c>
      <c r="B5" s="160"/>
      <c r="C5" s="160"/>
      <c r="D5" s="160"/>
      <c r="E5" s="70"/>
      <c r="F5" s="68"/>
      <c r="G5" s="68">
        <v>39966</v>
      </c>
      <c r="H5" s="65"/>
      <c r="I5" s="68"/>
      <c r="J5" s="68">
        <v>39754</v>
      </c>
      <c r="K5" s="68"/>
      <c r="L5" s="68"/>
      <c r="M5" s="68">
        <v>39237</v>
      </c>
      <c r="N5" s="130"/>
    </row>
    <row r="6" spans="1:14" x14ac:dyDescent="0.15">
      <c r="A6" s="162" t="s">
        <v>198</v>
      </c>
      <c r="B6" s="162"/>
      <c r="C6" s="162"/>
      <c r="D6" s="162"/>
      <c r="E6" s="164"/>
      <c r="F6" s="68"/>
      <c r="G6" s="68">
        <v>30493</v>
      </c>
      <c r="H6" s="65"/>
      <c r="I6" s="68"/>
      <c r="J6" s="68">
        <v>30131</v>
      </c>
      <c r="K6" s="68"/>
      <c r="L6" s="68"/>
      <c r="M6" s="68">
        <v>29658</v>
      </c>
      <c r="N6" s="130"/>
    </row>
    <row r="7" spans="1:14" x14ac:dyDescent="0.15">
      <c r="A7" s="405" t="s">
        <v>199</v>
      </c>
      <c r="B7" s="244"/>
      <c r="C7" s="160" t="s">
        <v>362</v>
      </c>
      <c r="D7" s="160"/>
      <c r="E7" s="70"/>
      <c r="F7" s="68"/>
      <c r="G7" s="68">
        <v>92</v>
      </c>
      <c r="H7" s="65"/>
      <c r="I7" s="68"/>
      <c r="J7" s="68">
        <v>76</v>
      </c>
      <c r="K7" s="68"/>
      <c r="L7" s="68"/>
      <c r="M7" s="68">
        <v>41</v>
      </c>
      <c r="N7" s="130"/>
    </row>
    <row r="8" spans="1:14" x14ac:dyDescent="0.15">
      <c r="A8" s="406"/>
      <c r="B8" s="245"/>
      <c r="C8" s="65" t="s">
        <v>363</v>
      </c>
      <c r="D8" s="65"/>
      <c r="E8" s="66"/>
      <c r="F8" s="68"/>
      <c r="G8" s="68">
        <v>45</v>
      </c>
      <c r="H8" s="65"/>
      <c r="I8" s="68"/>
      <c r="J8" s="68">
        <v>41</v>
      </c>
      <c r="K8" s="68"/>
      <c r="L8" s="68"/>
      <c r="M8" s="68">
        <v>45</v>
      </c>
      <c r="N8" s="130"/>
    </row>
    <row r="9" spans="1:14" x14ac:dyDescent="0.15">
      <c r="A9" s="406"/>
      <c r="B9" s="245"/>
      <c r="C9" s="65" t="s">
        <v>364</v>
      </c>
      <c r="D9" s="65"/>
      <c r="E9" s="66"/>
      <c r="F9" s="68"/>
      <c r="G9" s="68">
        <v>45</v>
      </c>
      <c r="H9" s="65"/>
      <c r="I9" s="68"/>
      <c r="J9" s="68">
        <v>34</v>
      </c>
      <c r="K9" s="68"/>
      <c r="L9" s="68"/>
      <c r="M9" s="68">
        <v>33</v>
      </c>
      <c r="N9" s="130"/>
    </row>
    <row r="10" spans="1:14" x14ac:dyDescent="0.15">
      <c r="A10" s="407"/>
      <c r="B10" s="246"/>
      <c r="C10" s="162" t="s">
        <v>365</v>
      </c>
      <c r="D10" s="162"/>
      <c r="E10" s="164"/>
      <c r="F10" s="68"/>
      <c r="G10" s="69" t="s">
        <v>290</v>
      </c>
      <c r="H10" s="65"/>
      <c r="I10" s="68"/>
      <c r="J10" s="69">
        <v>1</v>
      </c>
      <c r="K10" s="68"/>
      <c r="L10" s="68"/>
      <c r="M10" s="69">
        <v>1</v>
      </c>
      <c r="N10" s="130"/>
    </row>
    <row r="11" spans="1:14" x14ac:dyDescent="0.15">
      <c r="A11" s="405" t="s">
        <v>200</v>
      </c>
      <c r="B11" s="245"/>
      <c r="C11" s="160" t="s">
        <v>362</v>
      </c>
      <c r="D11" s="160"/>
      <c r="E11" s="66"/>
      <c r="F11" s="68"/>
      <c r="G11" s="68">
        <v>320</v>
      </c>
      <c r="H11" s="65"/>
      <c r="I11" s="68"/>
      <c r="J11" s="68">
        <v>895</v>
      </c>
      <c r="K11" s="68"/>
      <c r="L11" s="68"/>
      <c r="M11" s="68">
        <v>1103</v>
      </c>
      <c r="N11" s="130"/>
    </row>
    <row r="12" spans="1:14" x14ac:dyDescent="0.15">
      <c r="A12" s="406"/>
      <c r="B12" s="245"/>
      <c r="C12" s="65" t="s">
        <v>366</v>
      </c>
      <c r="D12" s="65"/>
      <c r="E12" s="66"/>
      <c r="F12" s="68"/>
      <c r="G12" s="68">
        <v>119</v>
      </c>
      <c r="H12" s="65"/>
      <c r="I12" s="68"/>
      <c r="J12" s="68">
        <v>84</v>
      </c>
      <c r="K12" s="68"/>
      <c r="L12" s="68"/>
      <c r="M12" s="68">
        <v>124</v>
      </c>
      <c r="N12" s="130"/>
    </row>
    <row r="13" spans="1:14" x14ac:dyDescent="0.15">
      <c r="A13" s="406"/>
      <c r="B13" s="245"/>
      <c r="C13" s="65" t="s">
        <v>367</v>
      </c>
      <c r="D13" s="65"/>
      <c r="E13" s="66"/>
      <c r="F13" s="68"/>
      <c r="G13" s="68">
        <v>26</v>
      </c>
      <c r="H13" s="65"/>
      <c r="I13" s="68"/>
      <c r="J13" s="68">
        <v>54</v>
      </c>
      <c r="K13" s="68"/>
      <c r="L13" s="68"/>
      <c r="M13" s="68">
        <v>46</v>
      </c>
      <c r="N13" s="130"/>
    </row>
    <row r="14" spans="1:14" x14ac:dyDescent="0.15">
      <c r="A14" s="406"/>
      <c r="B14" s="245"/>
      <c r="C14" s="65" t="s">
        <v>368</v>
      </c>
      <c r="D14" s="65"/>
      <c r="E14" s="66"/>
      <c r="F14" s="68"/>
      <c r="G14" s="68">
        <v>12</v>
      </c>
      <c r="H14" s="65"/>
      <c r="I14" s="68"/>
      <c r="J14" s="68">
        <v>21</v>
      </c>
      <c r="K14" s="68"/>
      <c r="L14" s="68"/>
      <c r="M14" s="68">
        <v>28</v>
      </c>
      <c r="N14" s="130"/>
    </row>
    <row r="15" spans="1:14" x14ac:dyDescent="0.15">
      <c r="A15" s="406"/>
      <c r="B15" s="245"/>
      <c r="C15" s="65" t="s">
        <v>369</v>
      </c>
      <c r="D15" s="65"/>
      <c r="E15" s="66"/>
      <c r="F15" s="68"/>
      <c r="G15" s="69" t="s">
        <v>370</v>
      </c>
      <c r="H15" s="65"/>
      <c r="I15" s="68"/>
      <c r="J15" s="69">
        <v>3</v>
      </c>
      <c r="K15" s="68"/>
      <c r="L15" s="68"/>
      <c r="M15" s="69" t="s">
        <v>290</v>
      </c>
      <c r="N15" s="130"/>
    </row>
    <row r="16" spans="1:14" x14ac:dyDescent="0.15">
      <c r="A16" s="406"/>
      <c r="B16" s="245"/>
      <c r="C16" s="65" t="s">
        <v>371</v>
      </c>
      <c r="D16" s="65"/>
      <c r="E16" s="66"/>
      <c r="F16" s="68"/>
      <c r="G16" s="68">
        <v>20</v>
      </c>
      <c r="H16" s="65"/>
      <c r="I16" s="68"/>
      <c r="J16" s="68">
        <v>30</v>
      </c>
      <c r="K16" s="68"/>
      <c r="L16" s="68"/>
      <c r="M16" s="68">
        <v>72</v>
      </c>
      <c r="N16" s="130"/>
    </row>
    <row r="17" spans="1:16" x14ac:dyDescent="0.15">
      <c r="A17" s="407"/>
      <c r="B17" s="246"/>
      <c r="C17" s="162" t="s">
        <v>372</v>
      </c>
      <c r="D17" s="162"/>
      <c r="E17" s="164"/>
      <c r="F17" s="68"/>
      <c r="G17" s="68">
        <v>143</v>
      </c>
      <c r="H17" s="65"/>
      <c r="I17" s="68"/>
      <c r="J17" s="68">
        <v>703</v>
      </c>
      <c r="K17" s="68"/>
      <c r="L17" s="68"/>
      <c r="M17" s="68">
        <v>833</v>
      </c>
      <c r="N17" s="130"/>
    </row>
    <row r="18" spans="1:16" ht="14.25" thickBot="1" x14ac:dyDescent="0.2">
      <c r="A18" s="401" t="s">
        <v>239</v>
      </c>
      <c r="B18" s="402"/>
      <c r="C18" s="402"/>
      <c r="D18" s="402"/>
      <c r="E18" s="403"/>
      <c r="F18" s="13"/>
      <c r="G18" s="71">
        <v>19</v>
      </c>
      <c r="H18" s="67"/>
      <c r="I18" s="13"/>
      <c r="J18" s="71">
        <v>23</v>
      </c>
      <c r="K18" s="13"/>
      <c r="L18" s="13"/>
      <c r="M18" s="71">
        <v>33</v>
      </c>
      <c r="N18" s="218"/>
    </row>
    <row r="19" spans="1:16" x14ac:dyDescent="0.15">
      <c r="A19" s="167" t="s">
        <v>230</v>
      </c>
      <c r="B19" s="176"/>
      <c r="C19" s="176"/>
      <c r="D19" s="176"/>
      <c r="E19" s="130"/>
      <c r="F19" s="68"/>
      <c r="G19" s="72"/>
      <c r="H19" s="167"/>
      <c r="I19" s="72"/>
      <c r="J19" s="73"/>
      <c r="K19" s="72"/>
      <c r="L19" s="72"/>
      <c r="M19" s="73"/>
      <c r="N19" s="130"/>
    </row>
    <row r="20" spans="1:16" x14ac:dyDescent="0.15">
      <c r="A20" s="167" t="s">
        <v>373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4"/>
      <c r="P20" s="4"/>
    </row>
    <row r="21" spans="1:16" x14ac:dyDescent="0.15">
      <c r="A21" s="404"/>
      <c r="B21" s="273"/>
      <c r="C21" s="273"/>
      <c r="D21" s="273"/>
      <c r="E21" s="273"/>
      <c r="F21" s="273"/>
      <c r="G21" s="273"/>
      <c r="H21" s="273"/>
      <c r="I21" s="273"/>
      <c r="J21" s="273"/>
      <c r="L21" s="167"/>
      <c r="M21" s="167"/>
      <c r="N21" s="167"/>
      <c r="O21" s="4"/>
      <c r="P21" s="4"/>
    </row>
    <row r="22" spans="1:16" x14ac:dyDescent="0.15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1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3"/>
      <c r="M23" s="3"/>
      <c r="N23" s="3"/>
      <c r="O23" s="3"/>
      <c r="P23" s="3"/>
    </row>
    <row r="24" spans="1:16" x14ac:dyDescent="0.15">
      <c r="D24" s="4"/>
      <c r="E24" s="4"/>
      <c r="F24" s="4"/>
      <c r="G24" s="4"/>
      <c r="H24" s="4"/>
      <c r="I24" s="4"/>
      <c r="J24" s="4"/>
      <c r="K24" s="4"/>
    </row>
    <row r="25" spans="1:16" x14ac:dyDescent="0.1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6" x14ac:dyDescent="0.1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6" x14ac:dyDescent="0.1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 x14ac:dyDescent="0.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9">
    <mergeCell ref="A18:E18"/>
    <mergeCell ref="A21:J21"/>
    <mergeCell ref="A7:A10"/>
    <mergeCell ref="A11:A17"/>
    <mergeCell ref="A1:N2"/>
    <mergeCell ref="A4:D4"/>
    <mergeCell ref="F4:H4"/>
    <mergeCell ref="I4:K4"/>
    <mergeCell ref="L4:N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showGridLines="0" workbookViewId="0">
      <selection activeCell="G17" sqref="G17"/>
    </sheetView>
  </sheetViews>
  <sheetFormatPr defaultRowHeight="13.5" x14ac:dyDescent="0.15"/>
  <cols>
    <col min="1" max="4" width="9" style="23"/>
    <col min="5" max="5" width="11.125" style="23" bestFit="1" customWidth="1"/>
    <col min="6" max="6" width="9" style="23"/>
    <col min="7" max="7" width="11.125" style="23" bestFit="1" customWidth="1"/>
    <col min="8" max="16384" width="9" style="23"/>
  </cols>
  <sheetData>
    <row r="1" spans="1:10" x14ac:dyDescent="0.1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4.25" thickBot="1" x14ac:dyDescent="0.2">
      <c r="A3" s="23" t="s">
        <v>1</v>
      </c>
      <c r="B3" s="111"/>
      <c r="C3" s="111"/>
      <c r="D3" s="111"/>
      <c r="E3" s="111"/>
      <c r="F3" s="111"/>
      <c r="G3" s="111"/>
      <c r="H3" s="111"/>
      <c r="I3" s="276" t="s">
        <v>2</v>
      </c>
      <c r="J3" s="276"/>
    </row>
    <row r="4" spans="1:10" x14ac:dyDescent="0.15">
      <c r="A4" s="277" t="s">
        <v>3</v>
      </c>
      <c r="B4" s="278"/>
      <c r="C4" s="281" t="s">
        <v>4</v>
      </c>
      <c r="D4" s="282"/>
      <c r="E4" s="283" t="s">
        <v>5</v>
      </c>
      <c r="F4" s="177"/>
      <c r="G4" s="283" t="s">
        <v>6</v>
      </c>
      <c r="H4" s="178"/>
      <c r="I4" s="283" t="s">
        <v>7</v>
      </c>
      <c r="J4" s="179"/>
    </row>
    <row r="5" spans="1:10" x14ac:dyDescent="0.15">
      <c r="A5" s="279"/>
      <c r="B5" s="280"/>
      <c r="C5" s="78" t="s">
        <v>8</v>
      </c>
      <c r="D5" s="180" t="s">
        <v>9</v>
      </c>
      <c r="E5" s="284"/>
      <c r="F5" s="181" t="s">
        <v>10</v>
      </c>
      <c r="G5" s="284"/>
      <c r="H5" s="181" t="s">
        <v>10</v>
      </c>
      <c r="I5" s="284"/>
      <c r="J5" s="182" t="s">
        <v>10</v>
      </c>
    </row>
    <row r="6" spans="1:10" x14ac:dyDescent="0.15">
      <c r="A6" s="146" t="s">
        <v>291</v>
      </c>
      <c r="B6" s="19"/>
      <c r="C6" s="270">
        <v>25159</v>
      </c>
      <c r="D6" s="185">
        <v>42623</v>
      </c>
      <c r="E6" s="185">
        <v>3249919</v>
      </c>
      <c r="F6" s="183">
        <v>92.4</v>
      </c>
      <c r="G6" s="185">
        <v>3073769</v>
      </c>
      <c r="H6" s="183">
        <v>92.2</v>
      </c>
      <c r="I6" s="185">
        <v>176150</v>
      </c>
      <c r="J6" s="184">
        <v>96.9</v>
      </c>
    </row>
    <row r="7" spans="1:10" x14ac:dyDescent="0.15">
      <c r="A7" s="146" t="s">
        <v>251</v>
      </c>
      <c r="B7" s="19"/>
      <c r="C7" s="270">
        <v>24206</v>
      </c>
      <c r="D7" s="185">
        <v>39886</v>
      </c>
      <c r="E7" s="185">
        <v>3416324</v>
      </c>
      <c r="F7" s="107">
        <v>92</v>
      </c>
      <c r="G7" s="185">
        <v>3305488</v>
      </c>
      <c r="H7" s="107">
        <v>91.8</v>
      </c>
      <c r="I7" s="185">
        <v>110836</v>
      </c>
      <c r="J7" s="107">
        <v>98.6</v>
      </c>
    </row>
    <row r="8" spans="1:10" ht="14.25" thickBot="1" x14ac:dyDescent="0.2">
      <c r="A8" s="144" t="s">
        <v>292</v>
      </c>
      <c r="B8" s="25"/>
      <c r="C8" s="271">
        <v>23487</v>
      </c>
      <c r="D8" s="186">
        <v>37884</v>
      </c>
      <c r="E8" s="186">
        <v>3252088</v>
      </c>
      <c r="F8" s="108">
        <v>93.4</v>
      </c>
      <c r="G8" s="186">
        <v>3200464</v>
      </c>
      <c r="H8" s="108">
        <v>93.3</v>
      </c>
      <c r="I8" s="186">
        <v>51624</v>
      </c>
      <c r="J8" s="108">
        <v>97.7</v>
      </c>
    </row>
    <row r="9" spans="1:10" x14ac:dyDescent="0.15">
      <c r="A9" s="274" t="s">
        <v>218</v>
      </c>
      <c r="B9" s="274"/>
      <c r="C9" s="274"/>
      <c r="D9" s="111"/>
      <c r="E9" s="274"/>
      <c r="F9" s="274"/>
      <c r="G9" s="274"/>
      <c r="H9" s="111"/>
      <c r="I9" s="111"/>
      <c r="J9" s="111"/>
    </row>
    <row r="16" spans="1:10" x14ac:dyDescent="0.15">
      <c r="A16" s="111"/>
      <c r="B16" s="111"/>
      <c r="C16" s="111"/>
      <c r="D16" s="111"/>
      <c r="E16" s="187"/>
      <c r="F16" s="188"/>
      <c r="G16" s="187"/>
      <c r="H16" s="188"/>
      <c r="I16" s="187"/>
      <c r="J16" s="188"/>
    </row>
    <row r="17" spans="5:10" x14ac:dyDescent="0.15">
      <c r="E17" s="187"/>
      <c r="F17" s="188"/>
      <c r="G17" s="187"/>
      <c r="H17" s="188"/>
      <c r="I17" s="187"/>
      <c r="J17" s="188"/>
    </row>
    <row r="18" spans="5:10" x14ac:dyDescent="0.15">
      <c r="E18" s="111"/>
      <c r="F18" s="111"/>
      <c r="G18" s="111"/>
      <c r="H18" s="188"/>
      <c r="I18" s="111"/>
      <c r="J18" s="188"/>
    </row>
  </sheetData>
  <mergeCells count="9">
    <mergeCell ref="A9:C9"/>
    <mergeCell ref="E9:G9"/>
    <mergeCell ref="A1:J2"/>
    <mergeCell ref="I3:J3"/>
    <mergeCell ref="A4:B5"/>
    <mergeCell ref="C4:D4"/>
    <mergeCell ref="E4:E5"/>
    <mergeCell ref="G4:G5"/>
    <mergeCell ref="I4:I5"/>
  </mergeCells>
  <phoneticPr fontId="2"/>
  <pageMargins left="0.25" right="0.25" top="0.75" bottom="0.75" header="0.3" footer="0.3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"/>
  <sheetViews>
    <sheetView showGridLines="0" workbookViewId="0">
      <selection activeCell="A3" sqref="A3:I8"/>
    </sheetView>
  </sheetViews>
  <sheetFormatPr defaultRowHeight="13.5" x14ac:dyDescent="0.15"/>
  <cols>
    <col min="1" max="1" width="9.75" style="151" customWidth="1"/>
    <col min="2" max="2" width="0.875" style="151" customWidth="1"/>
    <col min="3" max="9" width="10.625" style="151" customWidth="1"/>
    <col min="10" max="16384" width="9" style="151"/>
  </cols>
  <sheetData>
    <row r="1" spans="1:9" x14ac:dyDescent="0.15">
      <c r="A1" s="331" t="s">
        <v>201</v>
      </c>
      <c r="B1" s="331"/>
      <c r="C1" s="331"/>
      <c r="D1" s="331"/>
      <c r="E1" s="331"/>
      <c r="F1" s="331"/>
      <c r="G1" s="331"/>
      <c r="H1" s="331"/>
      <c r="I1" s="331"/>
    </row>
    <row r="2" spans="1:9" x14ac:dyDescent="0.15">
      <c r="A2" s="331"/>
      <c r="B2" s="331"/>
      <c r="C2" s="331"/>
      <c r="D2" s="331"/>
      <c r="E2" s="331"/>
      <c r="F2" s="331"/>
      <c r="G2" s="331"/>
      <c r="H2" s="331"/>
      <c r="I2" s="331"/>
    </row>
    <row r="3" spans="1:9" ht="14.25" thickBot="1" x14ac:dyDescent="0.2">
      <c r="H3" s="332" t="s">
        <v>202</v>
      </c>
      <c r="I3" s="332"/>
    </row>
    <row r="4" spans="1:9" x14ac:dyDescent="0.15">
      <c r="A4" s="333" t="s">
        <v>3</v>
      </c>
      <c r="B4" s="334"/>
      <c r="C4" s="174" t="s">
        <v>40</v>
      </c>
      <c r="D4" s="175" t="s">
        <v>203</v>
      </c>
      <c r="E4" s="175" t="s">
        <v>204</v>
      </c>
      <c r="F4" s="175" t="s">
        <v>205</v>
      </c>
      <c r="G4" s="175" t="s">
        <v>206</v>
      </c>
      <c r="H4" s="175" t="s">
        <v>207</v>
      </c>
      <c r="I4" s="174" t="s">
        <v>374</v>
      </c>
    </row>
    <row r="5" spans="1:9" x14ac:dyDescent="0.15">
      <c r="A5" s="153" t="s">
        <v>331</v>
      </c>
      <c r="B5" s="74"/>
      <c r="C5" s="163">
        <v>408</v>
      </c>
      <c r="D5" s="163">
        <v>8</v>
      </c>
      <c r="E5" s="163">
        <v>1</v>
      </c>
      <c r="F5" s="163">
        <v>17</v>
      </c>
      <c r="G5" s="163">
        <v>107</v>
      </c>
      <c r="H5" s="163">
        <v>194</v>
      </c>
      <c r="I5" s="163">
        <v>81</v>
      </c>
    </row>
    <row r="6" spans="1:9" x14ac:dyDescent="0.15">
      <c r="A6" s="153" t="s">
        <v>304</v>
      </c>
      <c r="B6" s="154"/>
      <c r="C6" s="75">
        <v>399</v>
      </c>
      <c r="D6" s="163">
        <v>9</v>
      </c>
      <c r="E6" s="163">
        <v>1</v>
      </c>
      <c r="F6" s="163">
        <v>17</v>
      </c>
      <c r="G6" s="163">
        <v>104</v>
      </c>
      <c r="H6" s="163">
        <v>195</v>
      </c>
      <c r="I6" s="163">
        <v>77</v>
      </c>
    </row>
    <row r="7" spans="1:9" ht="14.25" thickBot="1" x14ac:dyDescent="0.2">
      <c r="A7" s="157" t="s">
        <v>305</v>
      </c>
      <c r="B7" s="158"/>
      <c r="C7" s="76">
        <v>396</v>
      </c>
      <c r="D7" s="166">
        <v>9</v>
      </c>
      <c r="E7" s="166">
        <v>1</v>
      </c>
      <c r="F7" s="166">
        <v>17</v>
      </c>
      <c r="G7" s="166">
        <v>103</v>
      </c>
      <c r="H7" s="166">
        <v>195</v>
      </c>
      <c r="I7" s="166">
        <v>76</v>
      </c>
    </row>
    <row r="8" spans="1:9" x14ac:dyDescent="0.15">
      <c r="A8" s="344" t="s">
        <v>231</v>
      </c>
      <c r="B8" s="344"/>
      <c r="C8" s="344"/>
    </row>
  </sheetData>
  <mergeCells count="4">
    <mergeCell ref="A1:I2"/>
    <mergeCell ref="H3:I3"/>
    <mergeCell ref="A4:B4"/>
    <mergeCell ref="A8:C8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ignoredErrors>
    <ignoredError sqref="A6:A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"/>
  <sheetViews>
    <sheetView showGridLines="0" workbookViewId="0">
      <selection activeCell="A3" sqref="A3:L9"/>
    </sheetView>
  </sheetViews>
  <sheetFormatPr defaultRowHeight="13.5" x14ac:dyDescent="0.15"/>
  <cols>
    <col min="1" max="1" width="9" style="151"/>
    <col min="2" max="2" width="0.875" style="151" customWidth="1"/>
    <col min="3" max="3" width="1" style="151" customWidth="1"/>
    <col min="4" max="4" width="6.125" style="151" customWidth="1"/>
    <col min="5" max="5" width="1.875" style="151" customWidth="1"/>
    <col min="6" max="16384" width="9" style="151"/>
  </cols>
  <sheetData>
    <row r="1" spans="1:12" x14ac:dyDescent="0.15">
      <c r="A1" s="331" t="s">
        <v>208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4.25" thickBot="1" x14ac:dyDescent="0.2">
      <c r="A3" s="167" t="s">
        <v>209</v>
      </c>
    </row>
    <row r="4" spans="1:12" x14ac:dyDescent="0.15">
      <c r="A4" s="408" t="s">
        <v>210</v>
      </c>
      <c r="B4" s="409"/>
      <c r="C4" s="412" t="s">
        <v>375</v>
      </c>
      <c r="D4" s="408"/>
      <c r="E4" s="409"/>
      <c r="F4" s="337" t="s">
        <v>211</v>
      </c>
      <c r="G4" s="337" t="s">
        <v>212</v>
      </c>
      <c r="H4" s="337" t="s">
        <v>213</v>
      </c>
      <c r="I4" s="337" t="s">
        <v>214</v>
      </c>
      <c r="J4" s="337" t="s">
        <v>215</v>
      </c>
      <c r="K4" s="337" t="s">
        <v>216</v>
      </c>
      <c r="L4" s="408" t="s">
        <v>217</v>
      </c>
    </row>
    <row r="5" spans="1:12" x14ac:dyDescent="0.15">
      <c r="A5" s="410"/>
      <c r="B5" s="411"/>
      <c r="C5" s="413"/>
      <c r="D5" s="410"/>
      <c r="E5" s="411"/>
      <c r="F5" s="338"/>
      <c r="G5" s="338"/>
      <c r="H5" s="338"/>
      <c r="I5" s="338"/>
      <c r="J5" s="338"/>
      <c r="K5" s="338"/>
      <c r="L5" s="410"/>
    </row>
    <row r="6" spans="1:12" x14ac:dyDescent="0.15">
      <c r="A6" s="153" t="s">
        <v>376</v>
      </c>
      <c r="B6" s="154"/>
      <c r="C6" s="414">
        <v>125</v>
      </c>
      <c r="D6" s="415"/>
      <c r="E6" s="415"/>
      <c r="F6" s="87">
        <v>3</v>
      </c>
      <c r="G6" s="87">
        <v>12</v>
      </c>
      <c r="H6" s="87">
        <v>113</v>
      </c>
      <c r="I6" s="87">
        <v>286</v>
      </c>
      <c r="J6" s="87">
        <v>129</v>
      </c>
      <c r="K6" s="87">
        <v>1067</v>
      </c>
      <c r="L6" s="87">
        <v>290</v>
      </c>
    </row>
    <row r="7" spans="1:12" x14ac:dyDescent="0.15">
      <c r="A7" s="153" t="s">
        <v>304</v>
      </c>
      <c r="B7" s="154"/>
      <c r="C7" s="414">
        <v>132</v>
      </c>
      <c r="D7" s="415"/>
      <c r="E7" s="415"/>
      <c r="F7" s="87">
        <v>3</v>
      </c>
      <c r="G7" s="87">
        <v>13</v>
      </c>
      <c r="H7" s="87">
        <v>109</v>
      </c>
      <c r="I7" s="87">
        <v>282</v>
      </c>
      <c r="J7" s="87">
        <v>125</v>
      </c>
      <c r="K7" s="87">
        <v>1061</v>
      </c>
      <c r="L7" s="87">
        <v>274</v>
      </c>
    </row>
    <row r="8" spans="1:12" ht="14.25" thickBot="1" x14ac:dyDescent="0.2">
      <c r="A8" s="157" t="s">
        <v>377</v>
      </c>
      <c r="B8" s="158"/>
      <c r="C8" s="416">
        <v>129</v>
      </c>
      <c r="D8" s="417"/>
      <c r="E8" s="417"/>
      <c r="F8" s="86">
        <v>2</v>
      </c>
      <c r="G8" s="86">
        <v>12</v>
      </c>
      <c r="H8" s="86">
        <v>108</v>
      </c>
      <c r="I8" s="86">
        <v>274</v>
      </c>
      <c r="J8" s="86">
        <v>120</v>
      </c>
      <c r="K8" s="86">
        <v>1051</v>
      </c>
      <c r="L8" s="86">
        <v>274</v>
      </c>
    </row>
    <row r="9" spans="1:12" x14ac:dyDescent="0.15">
      <c r="A9" s="344" t="s">
        <v>220</v>
      </c>
      <c r="B9" s="344"/>
      <c r="C9" s="344"/>
      <c r="D9" s="344"/>
      <c r="E9" s="167"/>
    </row>
  </sheetData>
  <mergeCells count="14">
    <mergeCell ref="A1:L2"/>
    <mergeCell ref="A4:B5"/>
    <mergeCell ref="C4:E5"/>
    <mergeCell ref="J4:J5"/>
    <mergeCell ref="A9:D9"/>
    <mergeCell ref="K4:K5"/>
    <mergeCell ref="L4:L5"/>
    <mergeCell ref="C6:E6"/>
    <mergeCell ref="C7:E7"/>
    <mergeCell ref="C8:E8"/>
    <mergeCell ref="F4:F5"/>
    <mergeCell ref="G4:G5"/>
    <mergeCell ref="H4:H5"/>
    <mergeCell ref="I4:I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7:A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showGridLines="0" workbookViewId="0">
      <selection activeCell="A3" sqref="A3:L10"/>
    </sheetView>
  </sheetViews>
  <sheetFormatPr defaultRowHeight="13.5" x14ac:dyDescent="0.15"/>
  <cols>
    <col min="1" max="1" width="7.5" style="23" customWidth="1"/>
    <col min="2" max="2" width="1.25" style="23" customWidth="1"/>
    <col min="3" max="5" width="8.375" style="23" customWidth="1"/>
    <col min="6" max="6" width="8.625" style="23" customWidth="1"/>
    <col min="7" max="8" width="7.625" style="23" customWidth="1"/>
    <col min="9" max="9" width="8.375" style="23" customWidth="1"/>
    <col min="10" max="10" width="7.625" style="23" customWidth="1"/>
    <col min="11" max="11" width="7.375" style="23" bestFit="1" customWidth="1"/>
    <col min="12" max="12" width="7.625" style="23" customWidth="1"/>
    <col min="13" max="16384" width="9" style="23"/>
  </cols>
  <sheetData>
    <row r="1" spans="1:13" ht="13.5" customHeight="1" x14ac:dyDescent="0.15">
      <c r="A1" s="275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3" ht="13.5" customHeight="1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3" ht="14.25" thickBot="1" x14ac:dyDescent="0.2"/>
    <row r="4" spans="1:13" x14ac:dyDescent="0.15">
      <c r="A4" s="277" t="s">
        <v>97</v>
      </c>
      <c r="B4" s="278"/>
      <c r="C4" s="278" t="s">
        <v>8</v>
      </c>
      <c r="D4" s="299" t="s">
        <v>98</v>
      </c>
      <c r="E4" s="299"/>
      <c r="F4" s="299"/>
      <c r="G4" s="299"/>
      <c r="H4" s="299"/>
      <c r="I4" s="299" t="s">
        <v>99</v>
      </c>
      <c r="J4" s="299"/>
      <c r="K4" s="281"/>
      <c r="L4" s="369" t="s">
        <v>100</v>
      </c>
    </row>
    <row r="5" spans="1:13" x14ac:dyDescent="0.15">
      <c r="A5" s="326"/>
      <c r="B5" s="327"/>
      <c r="C5" s="327"/>
      <c r="D5" s="424" t="s">
        <v>101</v>
      </c>
      <c r="E5" s="424" t="s">
        <v>102</v>
      </c>
      <c r="F5" s="424" t="s">
        <v>103</v>
      </c>
      <c r="G5" s="424" t="s">
        <v>104</v>
      </c>
      <c r="H5" s="424" t="s">
        <v>105</v>
      </c>
      <c r="I5" s="424" t="s">
        <v>106</v>
      </c>
      <c r="J5" s="424" t="s">
        <v>107</v>
      </c>
      <c r="K5" s="426" t="s">
        <v>378</v>
      </c>
      <c r="L5" s="425"/>
    </row>
    <row r="6" spans="1:13" x14ac:dyDescent="0.15">
      <c r="A6" s="279"/>
      <c r="B6" s="280"/>
      <c r="C6" s="280"/>
      <c r="D6" s="364"/>
      <c r="E6" s="364"/>
      <c r="F6" s="364"/>
      <c r="G6" s="364"/>
      <c r="H6" s="364"/>
      <c r="I6" s="364"/>
      <c r="J6" s="364"/>
      <c r="K6" s="360"/>
      <c r="L6" s="371"/>
    </row>
    <row r="7" spans="1:13" x14ac:dyDescent="0.15">
      <c r="A7" s="418" t="s">
        <v>379</v>
      </c>
      <c r="B7" s="419"/>
      <c r="C7" s="247">
        <v>66965</v>
      </c>
      <c r="D7" s="248">
        <v>44021</v>
      </c>
      <c r="E7" s="248">
        <v>32303</v>
      </c>
      <c r="F7" s="248">
        <v>2278</v>
      </c>
      <c r="G7" s="248">
        <v>2126</v>
      </c>
      <c r="H7" s="248">
        <v>7314</v>
      </c>
      <c r="I7" s="248">
        <v>35028</v>
      </c>
      <c r="J7" s="248">
        <v>334</v>
      </c>
      <c r="K7" s="248">
        <v>8314</v>
      </c>
      <c r="L7" s="183">
        <v>120.3</v>
      </c>
      <c r="M7" s="188"/>
    </row>
    <row r="8" spans="1:13" x14ac:dyDescent="0.15">
      <c r="A8" s="420" t="s">
        <v>380</v>
      </c>
      <c r="B8" s="421"/>
      <c r="C8" s="14">
        <v>67549</v>
      </c>
      <c r="D8" s="88">
        <v>42728</v>
      </c>
      <c r="E8" s="88">
        <v>31529</v>
      </c>
      <c r="F8" s="88">
        <v>2245</v>
      </c>
      <c r="G8" s="88">
        <v>1959</v>
      </c>
      <c r="H8" s="88">
        <v>6995</v>
      </c>
      <c r="I8" s="88">
        <v>33801</v>
      </c>
      <c r="J8" s="88">
        <v>335</v>
      </c>
      <c r="K8" s="88">
        <v>8079</v>
      </c>
      <c r="L8" s="15">
        <v>117</v>
      </c>
      <c r="M8" s="188"/>
    </row>
    <row r="9" spans="1:13" ht="14.25" thickBot="1" x14ac:dyDescent="0.2">
      <c r="A9" s="422" t="s">
        <v>381</v>
      </c>
      <c r="B9" s="423"/>
      <c r="C9" s="16">
        <v>68212</v>
      </c>
      <c r="D9" s="89">
        <v>41548</v>
      </c>
      <c r="E9" s="89">
        <v>30639</v>
      </c>
      <c r="F9" s="89">
        <v>2205</v>
      </c>
      <c r="G9" s="89">
        <v>2059</v>
      </c>
      <c r="H9" s="89">
        <v>6645</v>
      </c>
      <c r="I9" s="89">
        <v>32762</v>
      </c>
      <c r="J9" s="89">
        <v>317</v>
      </c>
      <c r="K9" s="89">
        <v>7911</v>
      </c>
      <c r="L9" s="17">
        <v>113.8</v>
      </c>
      <c r="M9" s="188"/>
    </row>
    <row r="10" spans="1:13" x14ac:dyDescent="0.15">
      <c r="A10" s="274" t="s">
        <v>232</v>
      </c>
      <c r="B10" s="274"/>
      <c r="C10" s="274"/>
      <c r="D10" s="274"/>
    </row>
    <row r="12" spans="1:13" x14ac:dyDescent="0.15">
      <c r="D12" s="22"/>
    </row>
    <row r="14" spans="1:13" x14ac:dyDescent="0.15">
      <c r="F14" s="249"/>
      <c r="G14" s="250"/>
    </row>
    <row r="19" spans="10:10" x14ac:dyDescent="0.15">
      <c r="J19" s="251"/>
    </row>
  </sheetData>
  <mergeCells count="18">
    <mergeCell ref="I5:I6"/>
    <mergeCell ref="J5:J6"/>
    <mergeCell ref="A1:L2"/>
    <mergeCell ref="A4:B6"/>
    <mergeCell ref="L4:L6"/>
    <mergeCell ref="I4:K4"/>
    <mergeCell ref="K5:K6"/>
    <mergeCell ref="A10:D10"/>
    <mergeCell ref="A7:B7"/>
    <mergeCell ref="A8:B8"/>
    <mergeCell ref="A9:B9"/>
    <mergeCell ref="C4:C6"/>
    <mergeCell ref="D4:H4"/>
    <mergeCell ref="D5:D6"/>
    <mergeCell ref="E5:E6"/>
    <mergeCell ref="F5:F6"/>
    <mergeCell ref="G5:G6"/>
    <mergeCell ref="H5:H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B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"/>
  <sheetViews>
    <sheetView showGridLines="0" workbookViewId="0">
      <selection activeCell="A3" sqref="A3:G8"/>
    </sheetView>
  </sheetViews>
  <sheetFormatPr defaultRowHeight="13.5" x14ac:dyDescent="0.15"/>
  <cols>
    <col min="1" max="1" width="10.25" style="23" customWidth="1"/>
    <col min="2" max="2" width="0.75" style="23" customWidth="1"/>
    <col min="3" max="7" width="15" style="23" customWidth="1"/>
    <col min="8" max="16384" width="9" style="23"/>
  </cols>
  <sheetData>
    <row r="1" spans="1:7" ht="13.5" customHeight="1" x14ac:dyDescent="0.15">
      <c r="A1" s="275" t="s">
        <v>131</v>
      </c>
      <c r="B1" s="275"/>
      <c r="C1" s="275"/>
      <c r="D1" s="275"/>
      <c r="E1" s="275"/>
      <c r="F1" s="275"/>
    </row>
    <row r="2" spans="1:7" ht="13.5" customHeight="1" x14ac:dyDescent="0.15">
      <c r="A2" s="275"/>
      <c r="B2" s="275"/>
      <c r="C2" s="275"/>
      <c r="D2" s="275"/>
      <c r="E2" s="275"/>
      <c r="F2" s="275"/>
    </row>
    <row r="3" spans="1:7" ht="14.25" thickBot="1" x14ac:dyDescent="0.2"/>
    <row r="4" spans="1:7" x14ac:dyDescent="0.15">
      <c r="A4" s="329" t="s">
        <v>51</v>
      </c>
      <c r="B4" s="330"/>
      <c r="C4" s="123" t="s">
        <v>132</v>
      </c>
      <c r="D4" s="124" t="s">
        <v>133</v>
      </c>
      <c r="E4" s="124" t="s">
        <v>134</v>
      </c>
      <c r="F4" s="125" t="s">
        <v>135</v>
      </c>
      <c r="G4" s="126" t="s">
        <v>136</v>
      </c>
    </row>
    <row r="5" spans="1:7" x14ac:dyDescent="0.15">
      <c r="A5" s="262" t="s">
        <v>359</v>
      </c>
      <c r="B5" s="42"/>
      <c r="C5" s="88">
        <v>3267</v>
      </c>
      <c r="D5" s="88">
        <v>171</v>
      </c>
      <c r="E5" s="88">
        <v>52</v>
      </c>
      <c r="F5" s="88">
        <v>16205</v>
      </c>
      <c r="G5" s="127" t="s">
        <v>252</v>
      </c>
    </row>
    <row r="6" spans="1:7" x14ac:dyDescent="0.15">
      <c r="A6" s="263" t="s">
        <v>401</v>
      </c>
      <c r="B6" s="19"/>
      <c r="C6" s="14">
        <v>3135</v>
      </c>
      <c r="D6" s="88">
        <v>170</v>
      </c>
      <c r="E6" s="88">
        <v>52</v>
      </c>
      <c r="F6" s="88">
        <v>15537</v>
      </c>
      <c r="G6" s="88" t="s">
        <v>290</v>
      </c>
    </row>
    <row r="7" spans="1:7" ht="14.25" thickBot="1" x14ac:dyDescent="0.2">
      <c r="A7" s="264" t="s">
        <v>402</v>
      </c>
      <c r="B7" s="25"/>
      <c r="C7" s="16">
        <v>2946</v>
      </c>
      <c r="D7" s="89">
        <v>168</v>
      </c>
      <c r="E7" s="89">
        <v>52</v>
      </c>
      <c r="F7" s="89">
        <v>11689</v>
      </c>
      <c r="G7" s="128" t="s">
        <v>403</v>
      </c>
    </row>
    <row r="8" spans="1:7" x14ac:dyDescent="0.15">
      <c r="A8" s="274" t="s">
        <v>233</v>
      </c>
      <c r="B8" s="274"/>
      <c r="C8" s="274"/>
    </row>
  </sheetData>
  <mergeCells count="3">
    <mergeCell ref="A1:F2"/>
    <mergeCell ref="A4:B4"/>
    <mergeCell ref="A8:C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showGridLines="0" workbookViewId="0">
      <selection activeCell="A3" sqref="A3:I9"/>
    </sheetView>
  </sheetViews>
  <sheetFormatPr defaultRowHeight="13.5" x14ac:dyDescent="0.15"/>
  <cols>
    <col min="1" max="1" width="8.25" style="23" customWidth="1"/>
    <col min="2" max="2" width="1.625" style="23" customWidth="1"/>
    <col min="3" max="9" width="9.5" style="23" customWidth="1"/>
    <col min="10" max="16384" width="9" style="23"/>
  </cols>
  <sheetData>
    <row r="1" spans="1:10" ht="13.5" customHeight="1" x14ac:dyDescent="0.15">
      <c r="A1" s="275" t="s">
        <v>108</v>
      </c>
      <c r="B1" s="427"/>
      <c r="C1" s="427"/>
      <c r="D1" s="427"/>
      <c r="E1" s="427"/>
      <c r="F1" s="427"/>
      <c r="G1" s="427"/>
      <c r="H1" s="427"/>
      <c r="I1" s="427"/>
    </row>
    <row r="2" spans="1:10" ht="13.5" customHeight="1" x14ac:dyDescent="0.15">
      <c r="A2" s="427"/>
      <c r="B2" s="427"/>
      <c r="C2" s="427"/>
      <c r="D2" s="427"/>
      <c r="E2" s="427"/>
      <c r="F2" s="427"/>
      <c r="G2" s="427"/>
      <c r="H2" s="427"/>
      <c r="I2" s="427"/>
    </row>
    <row r="3" spans="1:10" ht="14.25" thickBot="1" x14ac:dyDescent="0.2">
      <c r="A3" s="252" t="s">
        <v>116</v>
      </c>
      <c r="B3" s="12"/>
    </row>
    <row r="4" spans="1:10" x14ac:dyDescent="0.15">
      <c r="A4" s="298" t="s">
        <v>109</v>
      </c>
      <c r="B4" s="282"/>
      <c r="C4" s="106" t="s">
        <v>110</v>
      </c>
      <c r="D4" s="106" t="s">
        <v>111</v>
      </c>
      <c r="E4" s="106" t="s">
        <v>112</v>
      </c>
      <c r="F4" s="106" t="s">
        <v>382</v>
      </c>
      <c r="G4" s="106" t="s">
        <v>113</v>
      </c>
      <c r="H4" s="106" t="s">
        <v>114</v>
      </c>
      <c r="I4" s="141" t="s">
        <v>383</v>
      </c>
    </row>
    <row r="5" spans="1:10" x14ac:dyDescent="0.15">
      <c r="A5" s="18" t="s">
        <v>338</v>
      </c>
      <c r="B5" s="30"/>
      <c r="C5" s="113">
        <v>4337</v>
      </c>
      <c r="D5" s="114">
        <v>180</v>
      </c>
      <c r="E5" s="114">
        <v>205</v>
      </c>
      <c r="F5" s="114">
        <v>940</v>
      </c>
      <c r="G5" s="114">
        <v>40</v>
      </c>
      <c r="H5" s="114">
        <v>2666</v>
      </c>
      <c r="I5" s="114">
        <v>306</v>
      </c>
    </row>
    <row r="6" spans="1:10" x14ac:dyDescent="0.15">
      <c r="A6" s="18" t="s">
        <v>384</v>
      </c>
      <c r="B6" s="19"/>
      <c r="C6" s="20">
        <v>4267</v>
      </c>
      <c r="D6" s="21">
        <v>172</v>
      </c>
      <c r="E6" s="21">
        <v>210</v>
      </c>
      <c r="F6" s="21">
        <v>972</v>
      </c>
      <c r="G6" s="21">
        <v>37</v>
      </c>
      <c r="H6" s="21">
        <v>2558</v>
      </c>
      <c r="I6" s="21">
        <v>318</v>
      </c>
      <c r="J6" s="22"/>
    </row>
    <row r="7" spans="1:10" ht="14.25" thickBot="1" x14ac:dyDescent="0.2">
      <c r="A7" s="24" t="s">
        <v>385</v>
      </c>
      <c r="B7" s="25"/>
      <c r="C7" s="26">
        <v>4122</v>
      </c>
      <c r="D7" s="27">
        <v>167</v>
      </c>
      <c r="E7" s="27">
        <v>199</v>
      </c>
      <c r="F7" s="27">
        <v>894</v>
      </c>
      <c r="G7" s="27">
        <v>44</v>
      </c>
      <c r="H7" s="27">
        <v>2495</v>
      </c>
      <c r="I7" s="27">
        <v>323</v>
      </c>
      <c r="J7" s="22"/>
    </row>
    <row r="8" spans="1:10" x14ac:dyDescent="0.15">
      <c r="A8" s="134" t="s">
        <v>234</v>
      </c>
      <c r="B8" s="134"/>
      <c r="C8" s="134"/>
      <c r="D8" s="134"/>
      <c r="E8" s="134"/>
      <c r="F8" s="134"/>
      <c r="G8" s="134"/>
      <c r="H8" s="134"/>
      <c r="I8" s="134"/>
    </row>
    <row r="9" spans="1:10" x14ac:dyDescent="0.15">
      <c r="A9" s="12" t="s">
        <v>386</v>
      </c>
      <c r="B9" s="12"/>
    </row>
    <row r="10" spans="1:10" x14ac:dyDescent="0.15">
      <c r="A10" s="12"/>
      <c r="B10" s="12"/>
      <c r="C10" s="22"/>
    </row>
    <row r="12" spans="1:10" x14ac:dyDescent="0.15">
      <c r="C12" s="12"/>
    </row>
  </sheetData>
  <mergeCells count="2">
    <mergeCell ref="A4:B4"/>
    <mergeCell ref="A1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"/>
  <sheetViews>
    <sheetView showGridLines="0" workbookViewId="0">
      <selection activeCell="A3" sqref="A3:I10"/>
    </sheetView>
  </sheetViews>
  <sheetFormatPr defaultRowHeight="13.5" x14ac:dyDescent="0.15"/>
  <cols>
    <col min="1" max="1" width="11.625" style="23" customWidth="1"/>
    <col min="2" max="2" width="0.75" style="23" customWidth="1"/>
    <col min="3" max="9" width="11.125" style="23" customWidth="1"/>
    <col min="10" max="16384" width="9" style="23"/>
  </cols>
  <sheetData>
    <row r="1" spans="1:11" x14ac:dyDescent="0.15">
      <c r="A1" s="275" t="s">
        <v>115</v>
      </c>
      <c r="B1" s="275"/>
      <c r="C1" s="275"/>
      <c r="D1" s="275"/>
      <c r="E1" s="275"/>
      <c r="F1" s="275"/>
      <c r="G1" s="275"/>
      <c r="H1" s="275"/>
      <c r="I1" s="275"/>
    </row>
    <row r="2" spans="1:11" x14ac:dyDescent="0.15">
      <c r="A2" s="275"/>
      <c r="B2" s="275"/>
      <c r="C2" s="275"/>
      <c r="D2" s="275"/>
      <c r="E2" s="275"/>
      <c r="F2" s="275"/>
      <c r="G2" s="275"/>
      <c r="H2" s="275"/>
      <c r="I2" s="275"/>
    </row>
    <row r="3" spans="1:11" ht="14.25" thickBot="1" x14ac:dyDescent="0.2">
      <c r="A3" s="252" t="s">
        <v>116</v>
      </c>
    </row>
    <row r="4" spans="1:11" x14ac:dyDescent="0.15">
      <c r="A4" s="277" t="s">
        <v>3</v>
      </c>
      <c r="B4" s="278"/>
      <c r="C4" s="429" t="s">
        <v>238</v>
      </c>
      <c r="D4" s="299" t="s">
        <v>117</v>
      </c>
      <c r="E4" s="299"/>
      <c r="F4" s="299"/>
      <c r="G4" s="299"/>
      <c r="H4" s="431" t="s">
        <v>237</v>
      </c>
      <c r="I4" s="373" t="s">
        <v>236</v>
      </c>
    </row>
    <row r="5" spans="1:11" x14ac:dyDescent="0.15">
      <c r="A5" s="279"/>
      <c r="B5" s="280"/>
      <c r="C5" s="430"/>
      <c r="D5" s="142" t="s">
        <v>118</v>
      </c>
      <c r="E5" s="142" t="s">
        <v>119</v>
      </c>
      <c r="F5" s="142" t="s">
        <v>387</v>
      </c>
      <c r="G5" s="142" t="s">
        <v>120</v>
      </c>
      <c r="H5" s="432"/>
      <c r="I5" s="360"/>
    </row>
    <row r="6" spans="1:11" x14ac:dyDescent="0.15">
      <c r="A6" s="28" t="s">
        <v>346</v>
      </c>
      <c r="B6" s="19"/>
      <c r="C6" s="113">
        <v>3485</v>
      </c>
      <c r="D6" s="114">
        <v>708</v>
      </c>
      <c r="E6" s="114">
        <v>388</v>
      </c>
      <c r="F6" s="114">
        <v>44</v>
      </c>
      <c r="G6" s="114">
        <v>276</v>
      </c>
      <c r="H6" s="114">
        <v>2443</v>
      </c>
      <c r="I6" s="114">
        <v>334</v>
      </c>
      <c r="J6" s="22"/>
      <c r="K6" s="22"/>
    </row>
    <row r="7" spans="1:11" x14ac:dyDescent="0.15">
      <c r="A7" s="28" t="s">
        <v>388</v>
      </c>
      <c r="B7" s="19"/>
      <c r="C7" s="20">
        <v>3328</v>
      </c>
      <c r="D7" s="21">
        <v>686</v>
      </c>
      <c r="E7" s="21">
        <v>364</v>
      </c>
      <c r="F7" s="21">
        <v>43</v>
      </c>
      <c r="G7" s="21">
        <v>279</v>
      </c>
      <c r="H7" s="21">
        <v>2307</v>
      </c>
      <c r="I7" s="21">
        <v>335</v>
      </c>
      <c r="J7" s="22"/>
      <c r="K7" s="22"/>
    </row>
    <row r="8" spans="1:11" ht="14.25" thickBot="1" x14ac:dyDescent="0.2">
      <c r="A8" s="29" t="s">
        <v>389</v>
      </c>
      <c r="B8" s="25"/>
      <c r="C8" s="26">
        <v>3301</v>
      </c>
      <c r="D8" s="27">
        <v>673</v>
      </c>
      <c r="E8" s="27">
        <v>339</v>
      </c>
      <c r="F8" s="27">
        <v>43</v>
      </c>
      <c r="G8" s="27">
        <v>291</v>
      </c>
      <c r="H8" s="27">
        <v>2311</v>
      </c>
      <c r="I8" s="27">
        <v>317</v>
      </c>
      <c r="J8" s="22"/>
      <c r="K8" s="22"/>
    </row>
    <row r="9" spans="1:11" x14ac:dyDescent="0.15">
      <c r="A9" s="428" t="s">
        <v>235</v>
      </c>
      <c r="B9" s="428"/>
      <c r="C9" s="428"/>
      <c r="D9" s="428"/>
      <c r="E9" s="428"/>
      <c r="F9" s="428"/>
      <c r="G9" s="428"/>
    </row>
    <row r="10" spans="1:11" x14ac:dyDescent="0.15">
      <c r="A10" s="23" t="s">
        <v>390</v>
      </c>
    </row>
    <row r="11" spans="1:11" x14ac:dyDescent="0.15">
      <c r="D11" s="22"/>
    </row>
  </sheetData>
  <mergeCells count="7">
    <mergeCell ref="A9:G9"/>
    <mergeCell ref="A1:I2"/>
    <mergeCell ref="A4:B5"/>
    <mergeCell ref="C4:C5"/>
    <mergeCell ref="D4:G4"/>
    <mergeCell ref="H4:H5"/>
    <mergeCell ref="I4:I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showGridLines="0" workbookViewId="0">
      <selection activeCell="A3" sqref="A3:K8"/>
    </sheetView>
  </sheetViews>
  <sheetFormatPr defaultRowHeight="13.5" x14ac:dyDescent="0.15"/>
  <cols>
    <col min="1" max="1" width="11.75" style="23" customWidth="1"/>
    <col min="2" max="2" width="0.75" style="23" customWidth="1"/>
    <col min="3" max="3" width="6.625" style="23" customWidth="1"/>
    <col min="4" max="4" width="12.625" style="23" customWidth="1"/>
    <col min="5" max="6" width="6.625" style="23" customWidth="1"/>
    <col min="7" max="7" width="12.625" style="23" customWidth="1"/>
    <col min="8" max="9" width="6.625" style="23" customWidth="1"/>
    <col min="10" max="10" width="12.625" style="23" customWidth="1"/>
    <col min="11" max="11" width="6.625" style="23" customWidth="1"/>
    <col min="12" max="16384" width="9" style="23"/>
  </cols>
  <sheetData>
    <row r="1" spans="1:11" x14ac:dyDescent="0.15">
      <c r="A1" s="275" t="s">
        <v>121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4.25" thickBot="1" x14ac:dyDescent="0.2">
      <c r="A3" s="428" t="s">
        <v>122</v>
      </c>
      <c r="B3" s="428"/>
    </row>
    <row r="4" spans="1:11" x14ac:dyDescent="0.15">
      <c r="A4" s="298" t="s">
        <v>391</v>
      </c>
      <c r="B4" s="282"/>
      <c r="C4" s="281" t="s">
        <v>240</v>
      </c>
      <c r="D4" s="298"/>
      <c r="E4" s="298"/>
      <c r="F4" s="253"/>
      <c r="G4" s="254" t="s">
        <v>241</v>
      </c>
      <c r="H4" s="255"/>
      <c r="I4" s="281" t="s">
        <v>242</v>
      </c>
      <c r="J4" s="298"/>
      <c r="K4" s="298"/>
    </row>
    <row r="5" spans="1:11" x14ac:dyDescent="0.15">
      <c r="A5" s="146" t="s">
        <v>331</v>
      </c>
      <c r="B5" s="30"/>
      <c r="C5" s="31"/>
      <c r="D5" s="31">
        <v>339</v>
      </c>
      <c r="E5" s="12"/>
      <c r="F5" s="31"/>
      <c r="G5" s="31">
        <v>334</v>
      </c>
      <c r="H5" s="31"/>
      <c r="I5" s="31"/>
      <c r="J5" s="31">
        <v>5</v>
      </c>
      <c r="K5" s="12"/>
    </row>
    <row r="6" spans="1:11" x14ac:dyDescent="0.15">
      <c r="A6" s="146" t="s">
        <v>353</v>
      </c>
      <c r="B6" s="30"/>
      <c r="C6" s="31"/>
      <c r="D6" s="31">
        <v>339</v>
      </c>
      <c r="E6" s="12"/>
      <c r="F6" s="31"/>
      <c r="G6" s="31">
        <v>335</v>
      </c>
      <c r="H6" s="31"/>
      <c r="I6" s="31"/>
      <c r="J6" s="31">
        <v>4</v>
      </c>
      <c r="K6" s="12"/>
    </row>
    <row r="7" spans="1:11" ht="14.25" thickBot="1" x14ac:dyDescent="0.2">
      <c r="A7" s="144" t="s">
        <v>305</v>
      </c>
      <c r="B7" s="32"/>
      <c r="C7" s="33"/>
      <c r="D7" s="33">
        <v>321</v>
      </c>
      <c r="E7" s="256"/>
      <c r="F7" s="33"/>
      <c r="G7" s="33">
        <v>317</v>
      </c>
      <c r="H7" s="33"/>
      <c r="I7" s="33"/>
      <c r="J7" s="33">
        <v>4</v>
      </c>
      <c r="K7" s="256"/>
    </row>
    <row r="8" spans="1:11" x14ac:dyDescent="0.15">
      <c r="A8" s="274" t="s">
        <v>232</v>
      </c>
      <c r="B8" s="274"/>
      <c r="C8" s="274"/>
      <c r="D8" s="274"/>
    </row>
    <row r="21" spans="11:11" x14ac:dyDescent="0.15">
      <c r="K21" s="257"/>
    </row>
  </sheetData>
  <mergeCells count="6">
    <mergeCell ref="A8:D8"/>
    <mergeCell ref="A3:B3"/>
    <mergeCell ref="A4:B4"/>
    <mergeCell ref="A1:K2"/>
    <mergeCell ref="C4:E4"/>
    <mergeCell ref="I4:K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showGridLines="0" workbookViewId="0">
      <selection activeCell="A3" sqref="A3:L12"/>
    </sheetView>
  </sheetViews>
  <sheetFormatPr defaultRowHeight="13.5" x14ac:dyDescent="0.15"/>
  <cols>
    <col min="1" max="1" width="9.25" style="23" customWidth="1"/>
    <col min="2" max="2" width="0.75" style="23" customWidth="1"/>
    <col min="3" max="3" width="10" style="23" customWidth="1"/>
    <col min="4" max="5" width="10.25" style="23" customWidth="1"/>
    <col min="6" max="6" width="1" style="23" customWidth="1"/>
    <col min="7" max="7" width="7.375" style="23" customWidth="1"/>
    <col min="8" max="8" width="1.75" style="23" customWidth="1"/>
    <col min="9" max="11" width="9.875" style="23" customWidth="1"/>
    <col min="12" max="12" width="10" style="23" customWidth="1"/>
    <col min="13" max="16384" width="9" style="23"/>
  </cols>
  <sheetData>
    <row r="1" spans="1:12" ht="13.5" customHeight="1" x14ac:dyDescent="0.15">
      <c r="A1" s="275" t="s">
        <v>123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3.5" customHeight="1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4.25" thickBot="1" x14ac:dyDescent="0.2"/>
    <row r="4" spans="1:12" x14ac:dyDescent="0.15">
      <c r="A4" s="277" t="s">
        <v>3</v>
      </c>
      <c r="B4" s="278"/>
      <c r="C4" s="278" t="s">
        <v>8</v>
      </c>
      <c r="D4" s="393" t="s">
        <v>124</v>
      </c>
      <c r="E4" s="393"/>
      <c r="F4" s="283" t="s">
        <v>392</v>
      </c>
      <c r="G4" s="277"/>
      <c r="H4" s="277"/>
      <c r="I4" s="277"/>
      <c r="J4" s="277"/>
      <c r="K4" s="278"/>
      <c r="L4" s="373" t="s">
        <v>125</v>
      </c>
    </row>
    <row r="5" spans="1:12" x14ac:dyDescent="0.15">
      <c r="A5" s="326"/>
      <c r="B5" s="327"/>
      <c r="C5" s="327"/>
      <c r="D5" s="325"/>
      <c r="E5" s="325"/>
      <c r="F5" s="362"/>
      <c r="G5" s="279"/>
      <c r="H5" s="279"/>
      <c r="I5" s="279"/>
      <c r="J5" s="279"/>
      <c r="K5" s="280"/>
      <c r="L5" s="359"/>
    </row>
    <row r="6" spans="1:12" x14ac:dyDescent="0.15">
      <c r="A6" s="326"/>
      <c r="B6" s="327"/>
      <c r="C6" s="327"/>
      <c r="D6" s="424" t="s">
        <v>126</v>
      </c>
      <c r="E6" s="424" t="s">
        <v>127</v>
      </c>
      <c r="F6" s="382" t="s">
        <v>128</v>
      </c>
      <c r="G6" s="426"/>
      <c r="H6" s="426"/>
      <c r="I6" s="258"/>
      <c r="J6" s="424" t="s">
        <v>126</v>
      </c>
      <c r="K6" s="424" t="s">
        <v>127</v>
      </c>
      <c r="L6" s="425"/>
    </row>
    <row r="7" spans="1:12" x14ac:dyDescent="0.15">
      <c r="A7" s="326"/>
      <c r="B7" s="327"/>
      <c r="C7" s="327"/>
      <c r="D7" s="424"/>
      <c r="E7" s="424"/>
      <c r="F7" s="425"/>
      <c r="G7" s="359"/>
      <c r="H7" s="359"/>
      <c r="I7" s="363" t="s">
        <v>129</v>
      </c>
      <c r="J7" s="424"/>
      <c r="K7" s="424"/>
      <c r="L7" s="425"/>
    </row>
    <row r="8" spans="1:12" x14ac:dyDescent="0.15">
      <c r="A8" s="279"/>
      <c r="B8" s="280"/>
      <c r="C8" s="280"/>
      <c r="D8" s="364"/>
      <c r="E8" s="364"/>
      <c r="F8" s="371"/>
      <c r="G8" s="360"/>
      <c r="H8" s="360"/>
      <c r="I8" s="364"/>
      <c r="J8" s="364"/>
      <c r="K8" s="364"/>
      <c r="L8" s="371"/>
    </row>
    <row r="9" spans="1:12" x14ac:dyDescent="0.15">
      <c r="A9" s="34" t="s">
        <v>393</v>
      </c>
      <c r="B9" s="19"/>
      <c r="C9" s="35">
        <v>5328</v>
      </c>
      <c r="D9" s="90">
        <v>207</v>
      </c>
      <c r="E9" s="90">
        <v>5121</v>
      </c>
      <c r="F9" s="433">
        <v>8599</v>
      </c>
      <c r="G9" s="433"/>
      <c r="H9" s="436"/>
      <c r="I9" s="36">
        <v>101.7</v>
      </c>
      <c r="J9" s="37">
        <v>1333</v>
      </c>
      <c r="K9" s="37">
        <v>7266</v>
      </c>
      <c r="L9" s="36">
        <v>23.5</v>
      </c>
    </row>
    <row r="10" spans="1:12" x14ac:dyDescent="0.15">
      <c r="A10" s="34" t="s">
        <v>394</v>
      </c>
      <c r="B10" s="19"/>
      <c r="C10" s="35">
        <v>5768</v>
      </c>
      <c r="D10" s="90">
        <v>196</v>
      </c>
      <c r="E10" s="90">
        <v>5572</v>
      </c>
      <c r="F10" s="90"/>
      <c r="G10" s="433">
        <v>8392</v>
      </c>
      <c r="H10" s="433"/>
      <c r="I10" s="36">
        <v>97.6</v>
      </c>
      <c r="J10" s="37">
        <v>1328</v>
      </c>
      <c r="K10" s="37">
        <v>7064</v>
      </c>
      <c r="L10" s="36">
        <v>23</v>
      </c>
    </row>
    <row r="11" spans="1:12" ht="14.25" thickBot="1" x14ac:dyDescent="0.2">
      <c r="A11" s="38" t="s">
        <v>361</v>
      </c>
      <c r="B11" s="25"/>
      <c r="C11" s="39">
        <v>4970</v>
      </c>
      <c r="D11" s="91">
        <v>179</v>
      </c>
      <c r="E11" s="91">
        <v>4791</v>
      </c>
      <c r="F11" s="434">
        <v>8512</v>
      </c>
      <c r="G11" s="434"/>
      <c r="H11" s="435"/>
      <c r="I11" s="40">
        <v>101.4</v>
      </c>
      <c r="J11" s="41">
        <v>1333</v>
      </c>
      <c r="K11" s="41">
        <v>7179</v>
      </c>
      <c r="L11" s="40">
        <v>23.3</v>
      </c>
    </row>
    <row r="12" spans="1:12" x14ac:dyDescent="0.15">
      <c r="A12" s="274" t="s">
        <v>232</v>
      </c>
      <c r="B12" s="274"/>
      <c r="C12" s="274"/>
      <c r="D12" s="274"/>
    </row>
  </sheetData>
  <mergeCells count="16">
    <mergeCell ref="A1:L2"/>
    <mergeCell ref="F4:K5"/>
    <mergeCell ref="L4:L8"/>
    <mergeCell ref="A12:D12"/>
    <mergeCell ref="A4:B8"/>
    <mergeCell ref="C4:C8"/>
    <mergeCell ref="D4:E5"/>
    <mergeCell ref="D6:D8"/>
    <mergeCell ref="E6:E8"/>
    <mergeCell ref="G10:H10"/>
    <mergeCell ref="F11:H11"/>
    <mergeCell ref="F6:H8"/>
    <mergeCell ref="J6:J8"/>
    <mergeCell ref="K6:K8"/>
    <mergeCell ref="I7:I8"/>
    <mergeCell ref="F9:H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10:A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showGridLines="0" zoomScaleNormal="100" workbookViewId="0">
      <selection activeCell="A3" sqref="A3:J10"/>
    </sheetView>
  </sheetViews>
  <sheetFormatPr defaultRowHeight="13.5" x14ac:dyDescent="0.15"/>
  <cols>
    <col min="1" max="1" width="6.75" style="23" customWidth="1"/>
    <col min="2" max="2" width="3.875" style="23" customWidth="1"/>
    <col min="3" max="3" width="0.875" style="23" customWidth="1"/>
    <col min="4" max="4" width="12.625" style="23" customWidth="1"/>
    <col min="5" max="5" width="9.75" style="23" bestFit="1" customWidth="1"/>
    <col min="6" max="6" width="6.75" style="23" bestFit="1" customWidth="1"/>
    <col min="7" max="7" width="7.875" style="23" bestFit="1" customWidth="1"/>
    <col min="8" max="8" width="12.625" style="23" customWidth="1"/>
    <col min="9" max="9" width="9.125" style="23" bestFit="1" customWidth="1"/>
    <col min="10" max="10" width="7.875" style="23" bestFit="1" customWidth="1"/>
    <col min="11" max="11" width="11.625" style="23" customWidth="1"/>
    <col min="12" max="12" width="5.625" style="23" customWidth="1"/>
    <col min="13" max="16384" width="9" style="23"/>
  </cols>
  <sheetData>
    <row r="1" spans="1:12" x14ac:dyDescent="0.15">
      <c r="A1" s="275" t="s">
        <v>130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4.25" thickBot="1" x14ac:dyDescent="0.2">
      <c r="A3" s="428" t="s">
        <v>1</v>
      </c>
      <c r="B3" s="428"/>
      <c r="C3" s="428"/>
      <c r="D3" s="428"/>
      <c r="K3" s="437"/>
      <c r="L3" s="437"/>
    </row>
    <row r="4" spans="1:12" x14ac:dyDescent="0.15">
      <c r="A4" s="277" t="s">
        <v>243</v>
      </c>
      <c r="B4" s="277"/>
      <c r="C4" s="438"/>
      <c r="D4" s="281" t="s">
        <v>244</v>
      </c>
      <c r="E4" s="441"/>
      <c r="F4" s="441"/>
      <c r="G4" s="442"/>
      <c r="H4" s="281" t="s">
        <v>245</v>
      </c>
      <c r="I4" s="441"/>
      <c r="J4" s="441"/>
      <c r="K4" s="137"/>
      <c r="L4" s="137"/>
    </row>
    <row r="5" spans="1:12" x14ac:dyDescent="0.15">
      <c r="A5" s="439"/>
      <c r="B5" s="439"/>
      <c r="C5" s="440"/>
      <c r="D5" s="78" t="s">
        <v>246</v>
      </c>
      <c r="E5" s="78" t="s">
        <v>247</v>
      </c>
      <c r="F5" s="78" t="s">
        <v>248</v>
      </c>
      <c r="G5" s="78" t="s">
        <v>249</v>
      </c>
      <c r="H5" s="78" t="s">
        <v>246</v>
      </c>
      <c r="I5" s="78" t="s">
        <v>395</v>
      </c>
      <c r="J5" s="180" t="s">
        <v>249</v>
      </c>
      <c r="K5" s="137"/>
      <c r="L5" s="137"/>
    </row>
    <row r="6" spans="1:12" x14ac:dyDescent="0.15">
      <c r="A6" s="63" t="s">
        <v>396</v>
      </c>
      <c r="B6" s="28" t="s">
        <v>397</v>
      </c>
      <c r="C6" s="30"/>
      <c r="D6" s="31">
        <v>2157785</v>
      </c>
      <c r="E6" s="31">
        <v>32</v>
      </c>
      <c r="F6" s="63">
        <v>48</v>
      </c>
      <c r="G6" s="31">
        <v>5896</v>
      </c>
      <c r="H6" s="31">
        <v>97750</v>
      </c>
      <c r="I6" s="31">
        <v>11</v>
      </c>
      <c r="J6" s="31">
        <v>268</v>
      </c>
      <c r="K6" s="31"/>
      <c r="L6" s="12"/>
    </row>
    <row r="7" spans="1:12" x14ac:dyDescent="0.15">
      <c r="A7" s="63"/>
      <c r="B7" s="28" t="s">
        <v>398</v>
      </c>
      <c r="C7" s="30"/>
      <c r="D7" s="259">
        <v>2134986</v>
      </c>
      <c r="E7" s="31">
        <v>32</v>
      </c>
      <c r="F7" s="63">
        <v>49</v>
      </c>
      <c r="G7" s="31">
        <v>5849</v>
      </c>
      <c r="H7" s="31">
        <v>96845</v>
      </c>
      <c r="I7" s="31">
        <v>11</v>
      </c>
      <c r="J7" s="31">
        <v>265</v>
      </c>
      <c r="K7" s="31"/>
      <c r="L7" s="12"/>
    </row>
    <row r="8" spans="1:12" ht="14.25" thickBot="1" x14ac:dyDescent="0.2">
      <c r="A8" s="260"/>
      <c r="B8" s="29" t="s">
        <v>399</v>
      </c>
      <c r="C8" s="32"/>
      <c r="D8" s="261">
        <v>2265332</v>
      </c>
      <c r="E8" s="33">
        <v>33</v>
      </c>
      <c r="F8" s="260">
        <v>54</v>
      </c>
      <c r="G8" s="33">
        <v>6206</v>
      </c>
      <c r="H8" s="33">
        <v>96460</v>
      </c>
      <c r="I8" s="33">
        <v>11</v>
      </c>
      <c r="J8" s="33">
        <v>264</v>
      </c>
      <c r="K8" s="31"/>
      <c r="L8" s="12"/>
    </row>
    <row r="9" spans="1:12" x14ac:dyDescent="0.15">
      <c r="A9" s="274" t="s">
        <v>235</v>
      </c>
      <c r="B9" s="274"/>
      <c r="C9" s="274"/>
      <c r="D9" s="274"/>
      <c r="E9" s="274"/>
      <c r="F9" s="274"/>
      <c r="G9" s="274"/>
    </row>
    <row r="10" spans="1:12" x14ac:dyDescent="0.15">
      <c r="A10" s="23" t="s">
        <v>400</v>
      </c>
    </row>
  </sheetData>
  <mergeCells count="7">
    <mergeCell ref="A9:G9"/>
    <mergeCell ref="A1:L2"/>
    <mergeCell ref="A3:D3"/>
    <mergeCell ref="K3:L3"/>
    <mergeCell ref="A4:C5"/>
    <mergeCell ref="D4:G4"/>
    <mergeCell ref="H4:J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  <ignoredErrors>
    <ignoredError sqref="B6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"/>
  <sheetViews>
    <sheetView showGridLines="0" workbookViewId="0">
      <selection activeCell="M23" sqref="M23"/>
    </sheetView>
  </sheetViews>
  <sheetFormatPr defaultRowHeight="13.5" x14ac:dyDescent="0.15"/>
  <cols>
    <col min="1" max="1" width="4" style="23" customWidth="1"/>
    <col min="2" max="2" width="4.25" style="23" customWidth="1"/>
    <col min="3" max="3" width="0.875" style="23" customWidth="1"/>
    <col min="4" max="4" width="5.25" style="23" customWidth="1"/>
    <col min="5" max="5" width="9.375" style="23" customWidth="1"/>
    <col min="6" max="6" width="0.875" style="23" customWidth="1"/>
    <col min="7" max="7" width="4.625" style="23" customWidth="1"/>
    <col min="8" max="8" width="15.125" style="23" customWidth="1"/>
    <col min="9" max="9" width="4.625" style="23" customWidth="1"/>
    <col min="10" max="10" width="15.125" style="23" customWidth="1"/>
    <col min="11" max="11" width="4.625" style="23" customWidth="1"/>
    <col min="12" max="12" width="15.125" style="23" customWidth="1"/>
    <col min="13" max="16384" width="9" style="23"/>
  </cols>
  <sheetData>
    <row r="1" spans="1:12" ht="13.5" customHeight="1" x14ac:dyDescent="0.15">
      <c r="A1" s="296" t="s">
        <v>11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3.5" customHeight="1" x14ac:dyDescent="0.1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4.25" thickBot="1" x14ac:dyDescent="0.2">
      <c r="A3" s="297" t="s">
        <v>12</v>
      </c>
      <c r="B3" s="297"/>
      <c r="C3" s="297"/>
      <c r="D3" s="297"/>
      <c r="L3" s="122"/>
    </row>
    <row r="4" spans="1:12" x14ac:dyDescent="0.15">
      <c r="A4" s="298" t="s">
        <v>13</v>
      </c>
      <c r="B4" s="298"/>
      <c r="C4" s="298"/>
      <c r="D4" s="298"/>
      <c r="E4" s="298"/>
      <c r="F4" s="282"/>
      <c r="G4" s="299" t="s">
        <v>254</v>
      </c>
      <c r="H4" s="299"/>
      <c r="I4" s="299" t="s">
        <v>293</v>
      </c>
      <c r="J4" s="299"/>
      <c r="K4" s="299" t="s">
        <v>294</v>
      </c>
      <c r="L4" s="281"/>
    </row>
    <row r="5" spans="1:12" x14ac:dyDescent="0.15">
      <c r="A5" s="285" t="s">
        <v>14</v>
      </c>
      <c r="B5" s="189" t="s">
        <v>15</v>
      </c>
      <c r="C5" s="190"/>
      <c r="D5" s="190"/>
      <c r="E5" s="190"/>
      <c r="F5" s="191"/>
      <c r="G5" s="54"/>
      <c r="H5" s="109">
        <v>14131382</v>
      </c>
      <c r="I5" s="192"/>
      <c r="J5" s="109">
        <v>13615445</v>
      </c>
      <c r="K5" s="192"/>
      <c r="L5" s="109">
        <v>13401755</v>
      </c>
    </row>
    <row r="6" spans="1:12" x14ac:dyDescent="0.15">
      <c r="A6" s="286"/>
      <c r="B6" s="193"/>
      <c r="C6" s="194"/>
      <c r="D6" s="194"/>
      <c r="E6" s="180" t="s">
        <v>16</v>
      </c>
      <c r="F6" s="191"/>
      <c r="G6" s="54"/>
      <c r="H6" s="110">
        <v>337.40138003485902</v>
      </c>
      <c r="I6" s="54"/>
      <c r="J6" s="110">
        <f>J5/40682</f>
        <v>334.67983383314487</v>
      </c>
      <c r="K6" s="54"/>
      <c r="L6" s="110">
        <f>L5/38713</f>
        <v>346.18229018675896</v>
      </c>
    </row>
    <row r="7" spans="1:12" x14ac:dyDescent="0.15">
      <c r="A7" s="286"/>
      <c r="B7" s="288" t="s">
        <v>17</v>
      </c>
      <c r="C7" s="195"/>
      <c r="D7" s="290" t="s">
        <v>18</v>
      </c>
      <c r="E7" s="290"/>
      <c r="F7" s="191"/>
      <c r="G7" s="54"/>
      <c r="H7" s="110">
        <v>10390825</v>
      </c>
      <c r="I7" s="54"/>
      <c r="J7" s="110">
        <v>9986264</v>
      </c>
      <c r="K7" s="54"/>
      <c r="L7" s="110">
        <v>9824058</v>
      </c>
    </row>
    <row r="8" spans="1:12" x14ac:dyDescent="0.15">
      <c r="A8" s="286"/>
      <c r="B8" s="294"/>
      <c r="C8" s="196"/>
      <c r="D8" s="292" t="s">
        <v>19</v>
      </c>
      <c r="E8" s="292"/>
      <c r="F8" s="191"/>
      <c r="G8" s="54"/>
      <c r="H8" s="110">
        <v>1325939</v>
      </c>
      <c r="I8" s="54"/>
      <c r="J8" s="110">
        <v>1319854</v>
      </c>
      <c r="K8" s="54"/>
      <c r="L8" s="110">
        <v>1303485</v>
      </c>
    </row>
    <row r="9" spans="1:12" x14ac:dyDescent="0.15">
      <c r="A9" s="285" t="s">
        <v>20</v>
      </c>
      <c r="B9" s="189" t="s">
        <v>15</v>
      </c>
      <c r="C9" s="190"/>
      <c r="D9" s="190"/>
      <c r="E9" s="190"/>
      <c r="F9" s="191"/>
      <c r="G9" s="54"/>
      <c r="H9" s="110">
        <v>650163</v>
      </c>
      <c r="I9" s="54"/>
      <c r="J9" s="110">
        <v>383037</v>
      </c>
      <c r="K9" s="54"/>
      <c r="L9" s="110">
        <v>204102</v>
      </c>
    </row>
    <row r="10" spans="1:12" x14ac:dyDescent="0.15">
      <c r="A10" s="286"/>
      <c r="B10" s="193"/>
      <c r="C10" s="194"/>
      <c r="D10" s="194"/>
      <c r="E10" s="180" t="s">
        <v>16</v>
      </c>
      <c r="F10" s="191"/>
      <c r="G10" s="54"/>
      <c r="H10" s="110">
        <v>355.86371100164206</v>
      </c>
      <c r="I10" s="54"/>
      <c r="J10" s="110">
        <f>J9/1075</f>
        <v>356.31348837209305</v>
      </c>
      <c r="K10" s="54"/>
      <c r="L10" s="110">
        <f>L9/486</f>
        <v>419.96296296296299</v>
      </c>
    </row>
    <row r="11" spans="1:12" x14ac:dyDescent="0.15">
      <c r="A11" s="286"/>
      <c r="B11" s="288" t="s">
        <v>17</v>
      </c>
      <c r="C11" s="195"/>
      <c r="D11" s="290" t="s">
        <v>18</v>
      </c>
      <c r="E11" s="290"/>
      <c r="F11" s="191"/>
      <c r="G11" s="54"/>
      <c r="H11" s="110">
        <v>454640</v>
      </c>
      <c r="I11" s="54"/>
      <c r="J11" s="110">
        <v>267799</v>
      </c>
      <c r="K11" s="54"/>
      <c r="L11" s="110">
        <v>142619</v>
      </c>
    </row>
    <row r="12" spans="1:12" x14ac:dyDescent="0.15">
      <c r="A12" s="295"/>
      <c r="B12" s="294"/>
      <c r="C12" s="197"/>
      <c r="D12" s="293" t="s">
        <v>19</v>
      </c>
      <c r="E12" s="293"/>
      <c r="F12" s="191"/>
      <c r="G12" s="54"/>
      <c r="H12" s="110">
        <v>69711</v>
      </c>
      <c r="I12" s="54"/>
      <c r="J12" s="110">
        <v>46472</v>
      </c>
      <c r="K12" s="54"/>
      <c r="L12" s="110">
        <v>27144</v>
      </c>
    </row>
    <row r="13" spans="1:12" x14ac:dyDescent="0.15">
      <c r="A13" s="286" t="s">
        <v>295</v>
      </c>
      <c r="B13" s="189" t="s">
        <v>15</v>
      </c>
      <c r="C13" s="190"/>
      <c r="D13" s="190"/>
      <c r="E13" s="190"/>
      <c r="F13" s="191"/>
      <c r="G13" s="54"/>
      <c r="H13" s="198" t="s">
        <v>296</v>
      </c>
      <c r="I13" s="54"/>
      <c r="J13" s="198" t="s">
        <v>296</v>
      </c>
      <c r="K13" s="54"/>
      <c r="L13" s="198" t="s">
        <v>296</v>
      </c>
    </row>
    <row r="14" spans="1:12" x14ac:dyDescent="0.15">
      <c r="A14" s="286"/>
      <c r="B14" s="63"/>
      <c r="C14" s="63"/>
      <c r="D14" s="63"/>
      <c r="E14" s="180" t="s">
        <v>16</v>
      </c>
      <c r="F14" s="191"/>
      <c r="G14" s="54"/>
      <c r="H14" s="198" t="s">
        <v>296</v>
      </c>
      <c r="I14" s="54"/>
      <c r="J14" s="198" t="s">
        <v>296</v>
      </c>
      <c r="K14" s="54"/>
      <c r="L14" s="198" t="s">
        <v>296</v>
      </c>
    </row>
    <row r="15" spans="1:12" x14ac:dyDescent="0.15">
      <c r="A15" s="285" t="s">
        <v>21</v>
      </c>
      <c r="B15" s="189" t="s">
        <v>15</v>
      </c>
      <c r="C15" s="190"/>
      <c r="D15" s="190"/>
      <c r="E15" s="190"/>
      <c r="F15" s="191"/>
      <c r="G15" s="54"/>
      <c r="H15" s="84">
        <v>14781545</v>
      </c>
      <c r="I15" s="54"/>
      <c r="J15" s="84">
        <f>J5+J9</f>
        <v>13998482</v>
      </c>
      <c r="K15" s="54"/>
      <c r="L15" s="84">
        <f>L5+L9</f>
        <v>13605857</v>
      </c>
    </row>
    <row r="16" spans="1:12" x14ac:dyDescent="0.15">
      <c r="A16" s="286"/>
      <c r="B16" s="193"/>
      <c r="C16" s="194"/>
      <c r="D16" s="199"/>
      <c r="E16" s="180" t="s">
        <v>16</v>
      </c>
      <c r="F16" s="191"/>
      <c r="G16" s="54"/>
      <c r="H16" s="84">
        <v>338.17307252345</v>
      </c>
      <c r="I16" s="54"/>
      <c r="J16" s="84">
        <f>J15/41757</f>
        <v>335.23677467251002</v>
      </c>
      <c r="K16" s="54"/>
      <c r="L16" s="84">
        <f>L15/39199</f>
        <v>347.09704329192073</v>
      </c>
    </row>
    <row r="17" spans="1:12" x14ac:dyDescent="0.15">
      <c r="A17" s="286"/>
      <c r="B17" s="288" t="s">
        <v>17</v>
      </c>
      <c r="C17" s="195"/>
      <c r="D17" s="290" t="s">
        <v>18</v>
      </c>
      <c r="E17" s="290"/>
      <c r="F17" s="191"/>
      <c r="G17" s="54"/>
      <c r="H17" s="84">
        <v>10845465</v>
      </c>
      <c r="I17" s="54"/>
      <c r="J17" s="84">
        <f>J7+J11</f>
        <v>10254063</v>
      </c>
      <c r="K17" s="54"/>
      <c r="L17" s="84">
        <f>L7+L11</f>
        <v>9966677</v>
      </c>
    </row>
    <row r="18" spans="1:12" ht="14.25" thickBot="1" x14ac:dyDescent="0.2">
      <c r="A18" s="287"/>
      <c r="B18" s="289"/>
      <c r="C18" s="200"/>
      <c r="D18" s="291" t="s">
        <v>19</v>
      </c>
      <c r="E18" s="291"/>
      <c r="F18" s="201"/>
      <c r="G18" s="56"/>
      <c r="H18" s="85">
        <v>1395650</v>
      </c>
      <c r="I18" s="56"/>
      <c r="J18" s="85">
        <f>J8+J12</f>
        <v>1366326</v>
      </c>
      <c r="K18" s="56"/>
      <c r="L18" s="85">
        <f>L8+L12</f>
        <v>1330629</v>
      </c>
    </row>
    <row r="19" spans="1:12" x14ac:dyDescent="0.15">
      <c r="A19" s="274" t="s">
        <v>218</v>
      </c>
      <c r="B19" s="274"/>
      <c r="C19" s="274"/>
      <c r="D19" s="274"/>
      <c r="E19" s="274"/>
    </row>
    <row r="21" spans="1:12" x14ac:dyDescent="0.15">
      <c r="H21" s="187"/>
    </row>
  </sheetData>
  <mergeCells count="20">
    <mergeCell ref="A1:L2"/>
    <mergeCell ref="A3:D3"/>
    <mergeCell ref="A4:F4"/>
    <mergeCell ref="G4:H4"/>
    <mergeCell ref="I4:J4"/>
    <mergeCell ref="K4:L4"/>
    <mergeCell ref="D7:E7"/>
    <mergeCell ref="D8:E8"/>
    <mergeCell ref="D11:E11"/>
    <mergeCell ref="D12:E12"/>
    <mergeCell ref="A13:A14"/>
    <mergeCell ref="A5:A8"/>
    <mergeCell ref="B7:B8"/>
    <mergeCell ref="A9:A12"/>
    <mergeCell ref="B11:B12"/>
    <mergeCell ref="A15:A18"/>
    <mergeCell ref="B17:B18"/>
    <mergeCell ref="D17:E17"/>
    <mergeCell ref="D18:E18"/>
    <mergeCell ref="A19:E1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J6 J10 L6 L10" unlockedFormula="1"/>
    <ignoredError sqref="J16 L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"/>
  <sheetViews>
    <sheetView showGridLines="0" workbookViewId="0">
      <selection activeCell="A3" sqref="A3:L8"/>
    </sheetView>
  </sheetViews>
  <sheetFormatPr defaultRowHeight="13.5" x14ac:dyDescent="0.15"/>
  <cols>
    <col min="1" max="1" width="10.875" style="23" customWidth="1"/>
    <col min="2" max="3" width="0.875" style="23" customWidth="1"/>
    <col min="4" max="4" width="14.375" style="23" customWidth="1"/>
    <col min="5" max="5" width="1.75" style="23" customWidth="1"/>
    <col min="6" max="6" width="0.875" style="23" customWidth="1"/>
    <col min="7" max="7" width="14.375" style="23" customWidth="1"/>
    <col min="8" max="8" width="1.75" style="23" customWidth="1"/>
    <col min="9" max="9" width="0.875" style="23" customWidth="1"/>
    <col min="10" max="10" width="14.375" style="23" customWidth="1"/>
    <col min="11" max="11" width="1.875" style="23" customWidth="1"/>
    <col min="12" max="12" width="17.875" style="23" customWidth="1"/>
    <col min="13" max="16384" width="9" style="23"/>
  </cols>
  <sheetData>
    <row r="1" spans="1:13" ht="13.5" customHeight="1" x14ac:dyDescent="0.15">
      <c r="A1" s="275" t="s">
        <v>22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3" ht="13.5" customHeight="1" x14ac:dyDescent="0.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3" ht="14.25" thickBot="1" x14ac:dyDescent="0.2">
      <c r="B3" s="23">
        <v>0.54</v>
      </c>
    </row>
    <row r="4" spans="1:13" x14ac:dyDescent="0.15">
      <c r="A4" s="298" t="s">
        <v>3</v>
      </c>
      <c r="B4" s="282"/>
      <c r="C4" s="129"/>
      <c r="D4" s="298" t="s">
        <v>23</v>
      </c>
      <c r="E4" s="300"/>
      <c r="F4" s="281" t="s">
        <v>297</v>
      </c>
      <c r="G4" s="298"/>
      <c r="H4" s="282"/>
      <c r="I4" s="281" t="s">
        <v>24</v>
      </c>
      <c r="J4" s="298"/>
      <c r="K4" s="282"/>
      <c r="L4" s="116" t="s">
        <v>25</v>
      </c>
    </row>
    <row r="5" spans="1:13" x14ac:dyDescent="0.15">
      <c r="A5" s="146" t="s">
        <v>291</v>
      </c>
      <c r="B5" s="42"/>
      <c r="C5" s="301">
        <v>18628</v>
      </c>
      <c r="D5" s="302"/>
      <c r="E5" s="303"/>
      <c r="F5" s="302">
        <v>272746</v>
      </c>
      <c r="G5" s="302"/>
      <c r="H5" s="303"/>
      <c r="I5" s="302">
        <v>471760</v>
      </c>
      <c r="J5" s="302"/>
      <c r="K5" s="303"/>
      <c r="L5" s="84">
        <v>1730</v>
      </c>
    </row>
    <row r="6" spans="1:13" x14ac:dyDescent="0.15">
      <c r="A6" s="146" t="s">
        <v>298</v>
      </c>
      <c r="B6" s="19"/>
      <c r="C6" s="202"/>
      <c r="D6" s="302">
        <v>18619</v>
      </c>
      <c r="E6" s="303"/>
      <c r="F6" s="146"/>
      <c r="G6" s="302">
        <v>280236</v>
      </c>
      <c r="H6" s="303"/>
      <c r="I6" s="146"/>
      <c r="J6" s="302">
        <v>493163</v>
      </c>
      <c r="K6" s="303"/>
      <c r="L6" s="84">
        <v>1760</v>
      </c>
    </row>
    <row r="7" spans="1:13" ht="14.25" thickBot="1" x14ac:dyDescent="0.2">
      <c r="A7" s="144" t="s">
        <v>299</v>
      </c>
      <c r="B7" s="25"/>
      <c r="C7" s="304">
        <v>17746</v>
      </c>
      <c r="D7" s="305"/>
      <c r="E7" s="306"/>
      <c r="F7" s="305">
        <v>267567</v>
      </c>
      <c r="G7" s="305"/>
      <c r="H7" s="306"/>
      <c r="I7" s="305">
        <v>473445</v>
      </c>
      <c r="J7" s="305"/>
      <c r="K7" s="306"/>
      <c r="L7" s="85">
        <v>1769</v>
      </c>
    </row>
    <row r="8" spans="1:13" x14ac:dyDescent="0.15">
      <c r="A8" s="274" t="s">
        <v>300</v>
      </c>
      <c r="B8" s="274"/>
      <c r="C8" s="274"/>
      <c r="D8" s="274"/>
      <c r="E8" s="203"/>
      <c r="F8" s="203"/>
      <c r="I8" s="203"/>
    </row>
    <row r="12" spans="1:13" x14ac:dyDescent="0.15">
      <c r="M12" s="81"/>
    </row>
  </sheetData>
  <mergeCells count="15">
    <mergeCell ref="A8:D8"/>
    <mergeCell ref="A1:L2"/>
    <mergeCell ref="A4:B4"/>
    <mergeCell ref="D4:E4"/>
    <mergeCell ref="F4:H4"/>
    <mergeCell ref="I4:K4"/>
    <mergeCell ref="C5:E5"/>
    <mergeCell ref="F5:H5"/>
    <mergeCell ref="I5:K5"/>
    <mergeCell ref="D6:E6"/>
    <mergeCell ref="G6:H6"/>
    <mergeCell ref="J6:K6"/>
    <mergeCell ref="C7:E7"/>
    <mergeCell ref="F7:H7"/>
    <mergeCell ref="I7:K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showGridLines="0" workbookViewId="0">
      <selection activeCell="A3" sqref="A3:F8"/>
    </sheetView>
  </sheetViews>
  <sheetFormatPr defaultRowHeight="13.5" x14ac:dyDescent="0.15"/>
  <cols>
    <col min="1" max="1" width="10.875" style="23" customWidth="1"/>
    <col min="2" max="2" width="0.875" style="23" customWidth="1"/>
    <col min="3" max="6" width="17.25" style="23" customWidth="1"/>
    <col min="7" max="7" width="11.375" style="23" customWidth="1"/>
    <col min="8" max="16384" width="9" style="23"/>
  </cols>
  <sheetData>
    <row r="1" spans="1:6" x14ac:dyDescent="0.15">
      <c r="A1" s="275" t="s">
        <v>29</v>
      </c>
      <c r="B1" s="275"/>
      <c r="C1" s="275"/>
      <c r="D1" s="275"/>
      <c r="E1" s="275"/>
      <c r="F1" s="275"/>
    </row>
    <row r="2" spans="1:6" x14ac:dyDescent="0.15">
      <c r="A2" s="275"/>
      <c r="B2" s="275"/>
      <c r="C2" s="275"/>
      <c r="D2" s="275"/>
      <c r="E2" s="275"/>
      <c r="F2" s="275"/>
    </row>
    <row r="3" spans="1:6" ht="14.25" thickBot="1" x14ac:dyDescent="0.2"/>
    <row r="4" spans="1:6" x14ac:dyDescent="0.15">
      <c r="A4" s="298" t="s">
        <v>27</v>
      </c>
      <c r="B4" s="282"/>
      <c r="C4" s="129" t="s">
        <v>30</v>
      </c>
      <c r="D4" s="106" t="s">
        <v>31</v>
      </c>
      <c r="E4" s="106" t="s">
        <v>24</v>
      </c>
      <c r="F4" s="112" t="s">
        <v>25</v>
      </c>
    </row>
    <row r="5" spans="1:6" x14ac:dyDescent="0.15">
      <c r="A5" s="146" t="s">
        <v>291</v>
      </c>
      <c r="B5" s="19"/>
      <c r="C5" s="113">
        <v>3466</v>
      </c>
      <c r="D5" s="114">
        <v>82822</v>
      </c>
      <c r="E5" s="114">
        <v>397049</v>
      </c>
      <c r="F5" s="114">
        <v>4794</v>
      </c>
    </row>
    <row r="6" spans="1:6" x14ac:dyDescent="0.15">
      <c r="A6" s="146" t="s">
        <v>301</v>
      </c>
      <c r="B6" s="19"/>
      <c r="C6" s="20">
        <v>3364</v>
      </c>
      <c r="D6" s="21">
        <v>79557</v>
      </c>
      <c r="E6" s="21">
        <v>378681</v>
      </c>
      <c r="F6" s="21">
        <v>4760</v>
      </c>
    </row>
    <row r="7" spans="1:6" ht="14.25" thickBot="1" x14ac:dyDescent="0.2">
      <c r="A7" s="144" t="s">
        <v>302</v>
      </c>
      <c r="B7" s="25"/>
      <c r="C7" s="26">
        <v>3048</v>
      </c>
      <c r="D7" s="27">
        <v>77319</v>
      </c>
      <c r="E7" s="27">
        <v>359444</v>
      </c>
      <c r="F7" s="27">
        <v>4649</v>
      </c>
    </row>
    <row r="8" spans="1:6" x14ac:dyDescent="0.15">
      <c r="A8" s="274" t="s">
        <v>219</v>
      </c>
      <c r="B8" s="274"/>
      <c r="C8" s="274"/>
    </row>
  </sheetData>
  <mergeCells count="3">
    <mergeCell ref="A1:F2"/>
    <mergeCell ref="A4:B4"/>
    <mergeCell ref="A8:C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showGridLines="0" workbookViewId="0">
      <selection activeCell="A3" sqref="A3:F8"/>
    </sheetView>
  </sheetViews>
  <sheetFormatPr defaultRowHeight="13.5" x14ac:dyDescent="0.15"/>
  <cols>
    <col min="1" max="1" width="10.875" style="23" customWidth="1"/>
    <col min="2" max="2" width="0.875" style="23" customWidth="1"/>
    <col min="3" max="6" width="17.5" style="23" customWidth="1"/>
    <col min="7" max="16384" width="9" style="23"/>
  </cols>
  <sheetData>
    <row r="1" spans="1:6" ht="13.5" customHeight="1" x14ac:dyDescent="0.15">
      <c r="A1" s="275" t="s">
        <v>26</v>
      </c>
      <c r="B1" s="275"/>
      <c r="C1" s="275"/>
      <c r="D1" s="275"/>
      <c r="E1" s="275"/>
      <c r="F1" s="275"/>
    </row>
    <row r="2" spans="1:6" ht="13.5" customHeight="1" x14ac:dyDescent="0.15">
      <c r="A2" s="275"/>
      <c r="B2" s="275"/>
      <c r="C2" s="275"/>
      <c r="D2" s="275"/>
      <c r="E2" s="275"/>
      <c r="F2" s="275"/>
    </row>
    <row r="3" spans="1:6" ht="14.25" thickBot="1" x14ac:dyDescent="0.2"/>
    <row r="4" spans="1:6" x14ac:dyDescent="0.15">
      <c r="A4" s="298" t="s">
        <v>27</v>
      </c>
      <c r="B4" s="282"/>
      <c r="C4" s="129" t="s">
        <v>23</v>
      </c>
      <c r="D4" s="106" t="s">
        <v>303</v>
      </c>
      <c r="E4" s="106" t="s">
        <v>28</v>
      </c>
      <c r="F4" s="112" t="s">
        <v>25</v>
      </c>
    </row>
    <row r="5" spans="1:6" ht="16.5" customHeight="1" x14ac:dyDescent="0.15">
      <c r="A5" s="146" t="s">
        <v>291</v>
      </c>
      <c r="B5" s="19"/>
      <c r="C5" s="20">
        <v>1570</v>
      </c>
      <c r="D5" s="21">
        <v>10497</v>
      </c>
      <c r="E5" s="21">
        <v>27712</v>
      </c>
      <c r="F5" s="21">
        <v>2604</v>
      </c>
    </row>
    <row r="6" spans="1:6" ht="16.5" customHeight="1" x14ac:dyDescent="0.15">
      <c r="A6" s="146" t="s">
        <v>304</v>
      </c>
      <c r="B6" s="19"/>
      <c r="C6" s="20">
        <v>1503</v>
      </c>
      <c r="D6" s="21">
        <v>10866</v>
      </c>
      <c r="E6" s="21">
        <v>27998</v>
      </c>
      <c r="F6" s="21">
        <v>2577</v>
      </c>
    </row>
    <row r="7" spans="1:6" ht="16.5" customHeight="1" thickBot="1" x14ac:dyDescent="0.2">
      <c r="A7" s="144" t="s">
        <v>305</v>
      </c>
      <c r="B7" s="25"/>
      <c r="C7" s="26">
        <v>1445</v>
      </c>
      <c r="D7" s="27">
        <v>9939</v>
      </c>
      <c r="E7" s="27">
        <v>26274</v>
      </c>
      <c r="F7" s="27">
        <v>2644</v>
      </c>
    </row>
    <row r="8" spans="1:6" x14ac:dyDescent="0.15">
      <c r="A8" s="307" t="s">
        <v>306</v>
      </c>
      <c r="B8" s="307"/>
      <c r="C8" s="307"/>
    </row>
  </sheetData>
  <mergeCells count="3">
    <mergeCell ref="A1:F2"/>
    <mergeCell ref="A4:B4"/>
    <mergeCell ref="A8:C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"/>
  <sheetViews>
    <sheetView showGridLines="0" zoomScaleNormal="100" workbookViewId="0">
      <selection activeCell="A3" sqref="A3:I9"/>
    </sheetView>
  </sheetViews>
  <sheetFormatPr defaultRowHeight="13.5" x14ac:dyDescent="0.15"/>
  <cols>
    <col min="1" max="1" width="12.875" style="23" customWidth="1"/>
    <col min="2" max="2" width="1" style="23" customWidth="1"/>
    <col min="3" max="5" width="13.625" style="23" customWidth="1"/>
    <col min="6" max="6" width="1.125" style="23" customWidth="1"/>
    <col min="7" max="7" width="11.25" style="23" customWidth="1"/>
    <col min="8" max="8" width="1.25" style="23" customWidth="1"/>
    <col min="9" max="9" width="16.5" style="23" customWidth="1"/>
    <col min="10" max="16384" width="9" style="23"/>
  </cols>
  <sheetData>
    <row r="1" spans="1:9" x14ac:dyDescent="0.15">
      <c r="A1" s="275" t="s">
        <v>32</v>
      </c>
      <c r="B1" s="275"/>
      <c r="C1" s="275"/>
      <c r="D1" s="275"/>
      <c r="E1" s="275"/>
      <c r="F1" s="275"/>
      <c r="G1" s="275"/>
      <c r="H1" s="275"/>
      <c r="I1" s="275"/>
    </row>
    <row r="2" spans="1:9" x14ac:dyDescent="0.15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4.25" thickBot="1" x14ac:dyDescent="0.2"/>
    <row r="4" spans="1:9" ht="22.5" customHeight="1" x14ac:dyDescent="0.15">
      <c r="A4" s="298" t="s">
        <v>33</v>
      </c>
      <c r="B4" s="282"/>
      <c r="C4" s="129" t="s">
        <v>34</v>
      </c>
      <c r="D4" s="106" t="s">
        <v>35</v>
      </c>
      <c r="E4" s="115" t="s">
        <v>288</v>
      </c>
      <c r="F4" s="281" t="s">
        <v>36</v>
      </c>
      <c r="G4" s="298"/>
      <c r="H4" s="298"/>
      <c r="I4" s="116" t="s">
        <v>37</v>
      </c>
    </row>
    <row r="5" spans="1:9" ht="18" customHeight="1" x14ac:dyDescent="0.15">
      <c r="A5" s="146" t="s">
        <v>291</v>
      </c>
      <c r="B5" s="117"/>
      <c r="C5" s="20">
        <v>17105</v>
      </c>
      <c r="D5" s="21">
        <v>496818</v>
      </c>
      <c r="E5" s="118">
        <v>2.42</v>
      </c>
      <c r="F5" s="308">
        <v>14894829</v>
      </c>
      <c r="G5" s="308"/>
      <c r="H5" s="311"/>
      <c r="I5" s="88">
        <v>870788</v>
      </c>
    </row>
    <row r="6" spans="1:9" ht="18" customHeight="1" x14ac:dyDescent="0.15">
      <c r="A6" s="146" t="s">
        <v>307</v>
      </c>
      <c r="B6" s="119"/>
      <c r="C6" s="20">
        <v>18344</v>
      </c>
      <c r="D6" s="21">
        <v>531429</v>
      </c>
      <c r="E6" s="118">
        <v>2.41</v>
      </c>
      <c r="F6" s="127"/>
      <c r="G6" s="308">
        <v>15734224</v>
      </c>
      <c r="H6" s="303"/>
      <c r="I6" s="88">
        <v>857731</v>
      </c>
    </row>
    <row r="7" spans="1:9" ht="18" customHeight="1" thickBot="1" x14ac:dyDescent="0.2">
      <c r="A7" s="144" t="s">
        <v>308</v>
      </c>
      <c r="B7" s="120"/>
      <c r="C7" s="26">
        <v>19674</v>
      </c>
      <c r="D7" s="27">
        <v>568546</v>
      </c>
      <c r="E7" s="121">
        <v>2.41</v>
      </c>
      <c r="F7" s="309">
        <v>16703803</v>
      </c>
      <c r="G7" s="309"/>
      <c r="H7" s="310"/>
      <c r="I7" s="89">
        <v>849029</v>
      </c>
    </row>
    <row r="8" spans="1:9" x14ac:dyDescent="0.15">
      <c r="A8" s="23" t="s">
        <v>218</v>
      </c>
      <c r="C8" s="122"/>
      <c r="D8" s="122"/>
      <c r="E8" s="134"/>
      <c r="F8" s="134"/>
    </row>
    <row r="9" spans="1:9" x14ac:dyDescent="0.15">
      <c r="A9" s="23" t="s">
        <v>289</v>
      </c>
    </row>
  </sheetData>
  <mergeCells count="6">
    <mergeCell ref="G6:H6"/>
    <mergeCell ref="F7:H7"/>
    <mergeCell ref="A4:B4"/>
    <mergeCell ref="A1:I2"/>
    <mergeCell ref="F4:H4"/>
    <mergeCell ref="F5:H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showGridLines="0" workbookViewId="0">
      <selection activeCell="A3" sqref="A3:L18"/>
    </sheetView>
  </sheetViews>
  <sheetFormatPr defaultRowHeight="13.5" x14ac:dyDescent="0.15"/>
  <cols>
    <col min="1" max="3" width="7.625" style="23" customWidth="1"/>
    <col min="4" max="4" width="1.625" style="23" customWidth="1"/>
    <col min="5" max="5" width="12.125" style="23" customWidth="1"/>
    <col min="6" max="6" width="4.625" style="23" customWidth="1"/>
    <col min="7" max="7" width="1.625" style="23" customWidth="1"/>
    <col min="8" max="8" width="12.125" style="23" customWidth="1"/>
    <col min="9" max="9" width="4.625" style="23" customWidth="1"/>
    <col min="10" max="10" width="1.625" style="23" customWidth="1"/>
    <col min="11" max="11" width="12.125" style="23" customWidth="1"/>
    <col min="12" max="12" width="4.625" style="23" customWidth="1"/>
    <col min="13" max="13" width="9" style="23"/>
    <col min="14" max="14" width="16.5" style="23" bestFit="1" customWidth="1"/>
    <col min="15" max="16384" width="9" style="23"/>
  </cols>
  <sheetData>
    <row r="1" spans="1:14" x14ac:dyDescent="0.15">
      <c r="A1" s="275" t="s">
        <v>38</v>
      </c>
      <c r="B1" s="275"/>
      <c r="C1" s="275"/>
      <c r="D1" s="275"/>
      <c r="E1" s="275"/>
      <c r="F1" s="275"/>
      <c r="G1" s="275"/>
      <c r="H1" s="275"/>
      <c r="I1" s="275"/>
    </row>
    <row r="2" spans="1:14" x14ac:dyDescent="0.15">
      <c r="A2" s="275"/>
      <c r="B2" s="275"/>
      <c r="C2" s="275"/>
      <c r="D2" s="275"/>
      <c r="E2" s="275"/>
      <c r="F2" s="275"/>
      <c r="G2" s="275"/>
      <c r="H2" s="275"/>
      <c r="I2" s="275"/>
    </row>
    <row r="3" spans="1:14" ht="14.25" thickBot="1" x14ac:dyDescent="0.2">
      <c r="A3" s="23" t="s">
        <v>404</v>
      </c>
    </row>
    <row r="4" spans="1:14" x14ac:dyDescent="0.15">
      <c r="A4" s="329" t="s">
        <v>39</v>
      </c>
      <c r="B4" s="329"/>
      <c r="C4" s="330"/>
      <c r="D4" s="281" t="s">
        <v>254</v>
      </c>
      <c r="E4" s="298"/>
      <c r="F4" s="298"/>
      <c r="G4" s="281" t="s">
        <v>293</v>
      </c>
      <c r="H4" s="298"/>
      <c r="I4" s="298"/>
      <c r="J4" s="281" t="s">
        <v>294</v>
      </c>
      <c r="K4" s="298"/>
      <c r="L4" s="298"/>
    </row>
    <row r="5" spans="1:14" x14ac:dyDescent="0.15">
      <c r="A5" s="320" t="s">
        <v>40</v>
      </c>
      <c r="B5" s="319" t="s">
        <v>41</v>
      </c>
      <c r="C5" s="320"/>
      <c r="D5" s="204"/>
      <c r="E5" s="322">
        <v>496818</v>
      </c>
      <c r="F5" s="323"/>
      <c r="G5" s="204"/>
      <c r="H5" s="322">
        <f>+H7+H9+H11+H13+H15</f>
        <v>531429</v>
      </c>
      <c r="I5" s="323"/>
      <c r="J5" s="204"/>
      <c r="K5" s="322">
        <f>+K7+K9+K11+K13+K15</f>
        <v>568546</v>
      </c>
      <c r="L5" s="323"/>
      <c r="N5" s="205"/>
    </row>
    <row r="6" spans="1:14" x14ac:dyDescent="0.15">
      <c r="A6" s="320"/>
      <c r="B6" s="326" t="s">
        <v>42</v>
      </c>
      <c r="C6" s="327"/>
      <c r="D6" s="204"/>
      <c r="E6" s="308">
        <v>14894829</v>
      </c>
      <c r="F6" s="316"/>
      <c r="G6" s="204"/>
      <c r="H6" s="308">
        <v>15734223</v>
      </c>
      <c r="I6" s="316"/>
      <c r="J6" s="204"/>
      <c r="K6" s="308">
        <v>16703803</v>
      </c>
      <c r="L6" s="316"/>
      <c r="N6" s="205"/>
    </row>
    <row r="7" spans="1:14" x14ac:dyDescent="0.15">
      <c r="A7" s="320" t="s">
        <v>43</v>
      </c>
      <c r="B7" s="328" t="s">
        <v>44</v>
      </c>
      <c r="C7" s="78" t="s">
        <v>45</v>
      </c>
      <c r="D7" s="204"/>
      <c r="E7" s="315">
        <v>13355</v>
      </c>
      <c r="F7" s="316"/>
      <c r="G7" s="204"/>
      <c r="H7" s="315">
        <v>14185</v>
      </c>
      <c r="I7" s="316"/>
      <c r="J7" s="204"/>
      <c r="K7" s="315">
        <v>14596</v>
      </c>
      <c r="L7" s="316"/>
    </row>
    <row r="8" spans="1:14" x14ac:dyDescent="0.15">
      <c r="A8" s="320"/>
      <c r="B8" s="325"/>
      <c r="C8" s="140" t="s">
        <v>46</v>
      </c>
      <c r="D8" s="204"/>
      <c r="E8" s="315">
        <v>7239422</v>
      </c>
      <c r="F8" s="316"/>
      <c r="G8" s="204"/>
      <c r="H8" s="315">
        <v>7748156</v>
      </c>
      <c r="I8" s="316"/>
      <c r="J8" s="204"/>
      <c r="K8" s="315">
        <v>8080812</v>
      </c>
      <c r="L8" s="316"/>
    </row>
    <row r="9" spans="1:14" x14ac:dyDescent="0.15">
      <c r="A9" s="320"/>
      <c r="B9" s="324" t="s">
        <v>47</v>
      </c>
      <c r="C9" s="78" t="s">
        <v>45</v>
      </c>
      <c r="D9" s="204"/>
      <c r="E9" s="315">
        <v>239125</v>
      </c>
      <c r="F9" s="316"/>
      <c r="G9" s="204"/>
      <c r="H9" s="315">
        <v>254874</v>
      </c>
      <c r="I9" s="316"/>
      <c r="J9" s="204"/>
      <c r="K9" s="315">
        <v>272628</v>
      </c>
      <c r="L9" s="316"/>
    </row>
    <row r="10" spans="1:14" x14ac:dyDescent="0.15">
      <c r="A10" s="320"/>
      <c r="B10" s="325"/>
      <c r="C10" s="138" t="s">
        <v>46</v>
      </c>
      <c r="D10" s="204"/>
      <c r="E10" s="315">
        <v>3667540</v>
      </c>
      <c r="F10" s="316"/>
      <c r="G10" s="204"/>
      <c r="H10" s="315">
        <v>3897329</v>
      </c>
      <c r="I10" s="316"/>
      <c r="J10" s="204"/>
      <c r="K10" s="315">
        <v>4259312</v>
      </c>
      <c r="L10" s="316"/>
    </row>
    <row r="11" spans="1:14" x14ac:dyDescent="0.15">
      <c r="A11" s="320" t="s">
        <v>48</v>
      </c>
      <c r="B11" s="319" t="s">
        <v>41</v>
      </c>
      <c r="C11" s="320"/>
      <c r="D11" s="204"/>
      <c r="E11" s="315">
        <v>48269</v>
      </c>
      <c r="F11" s="316"/>
      <c r="G11" s="204"/>
      <c r="H11" s="315">
        <v>52789</v>
      </c>
      <c r="I11" s="316"/>
      <c r="J11" s="204"/>
      <c r="K11" s="315">
        <v>57358</v>
      </c>
      <c r="L11" s="316"/>
    </row>
    <row r="12" spans="1:14" x14ac:dyDescent="0.15">
      <c r="A12" s="320"/>
      <c r="B12" s="319" t="s">
        <v>42</v>
      </c>
      <c r="C12" s="320"/>
      <c r="D12" s="204"/>
      <c r="E12" s="315">
        <v>592647</v>
      </c>
      <c r="F12" s="316"/>
      <c r="G12" s="204"/>
      <c r="H12" s="315">
        <v>647024</v>
      </c>
      <c r="I12" s="316"/>
      <c r="J12" s="204"/>
      <c r="K12" s="315">
        <v>687015</v>
      </c>
      <c r="L12" s="316"/>
    </row>
    <row r="13" spans="1:14" x14ac:dyDescent="0.15">
      <c r="A13" s="320" t="s">
        <v>49</v>
      </c>
      <c r="B13" s="319" t="s">
        <v>41</v>
      </c>
      <c r="C13" s="320"/>
      <c r="D13" s="204"/>
      <c r="E13" s="315">
        <v>184631</v>
      </c>
      <c r="F13" s="316"/>
      <c r="G13" s="204"/>
      <c r="H13" s="315">
        <v>197448</v>
      </c>
      <c r="I13" s="316"/>
      <c r="J13" s="204"/>
      <c r="K13" s="315">
        <v>211378</v>
      </c>
      <c r="L13" s="316"/>
    </row>
    <row r="14" spans="1:14" x14ac:dyDescent="0.15">
      <c r="A14" s="320"/>
      <c r="B14" s="319" t="s">
        <v>42</v>
      </c>
      <c r="C14" s="320"/>
      <c r="D14" s="204"/>
      <c r="E14" s="315">
        <v>2818337</v>
      </c>
      <c r="F14" s="316"/>
      <c r="G14" s="204"/>
      <c r="H14" s="315">
        <v>2845025</v>
      </c>
      <c r="I14" s="316"/>
      <c r="J14" s="204"/>
      <c r="K14" s="315">
        <v>3059134</v>
      </c>
      <c r="L14" s="316"/>
    </row>
    <row r="15" spans="1:14" x14ac:dyDescent="0.15">
      <c r="A15" s="317" t="s">
        <v>50</v>
      </c>
      <c r="B15" s="319" t="s">
        <v>41</v>
      </c>
      <c r="C15" s="320"/>
      <c r="D15" s="204"/>
      <c r="E15" s="315">
        <v>11438</v>
      </c>
      <c r="F15" s="316"/>
      <c r="G15" s="204"/>
      <c r="H15" s="315">
        <v>12133</v>
      </c>
      <c r="I15" s="316"/>
      <c r="J15" s="204"/>
      <c r="K15" s="315">
        <v>12586</v>
      </c>
      <c r="L15" s="316"/>
    </row>
    <row r="16" spans="1:14" ht="14.25" thickBot="1" x14ac:dyDescent="0.2">
      <c r="A16" s="318"/>
      <c r="B16" s="321" t="s">
        <v>42</v>
      </c>
      <c r="C16" s="318"/>
      <c r="D16" s="206"/>
      <c r="E16" s="312">
        <v>576882</v>
      </c>
      <c r="F16" s="312"/>
      <c r="G16" s="206"/>
      <c r="H16" s="312">
        <v>596687</v>
      </c>
      <c r="I16" s="313"/>
      <c r="J16" s="206"/>
      <c r="K16" s="312">
        <v>617528</v>
      </c>
      <c r="L16" s="312"/>
    </row>
    <row r="17" spans="1:12" x14ac:dyDescent="0.15">
      <c r="A17" s="23" t="s">
        <v>218</v>
      </c>
      <c r="C17" s="122"/>
      <c r="D17" s="122"/>
      <c r="E17" s="134"/>
      <c r="G17" s="12"/>
      <c r="H17" s="12"/>
      <c r="I17" s="12"/>
      <c r="J17" s="12"/>
      <c r="K17" s="12"/>
      <c r="L17" s="12"/>
    </row>
    <row r="18" spans="1:12" x14ac:dyDescent="0.15">
      <c r="A18" s="314" t="s">
        <v>309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</sheetData>
  <mergeCells count="57">
    <mergeCell ref="A1:I2"/>
    <mergeCell ref="D4:F4"/>
    <mergeCell ref="G4:I4"/>
    <mergeCell ref="E7:F7"/>
    <mergeCell ref="H7:I7"/>
    <mergeCell ref="A4:C4"/>
    <mergeCell ref="A11:A12"/>
    <mergeCell ref="B11:C11"/>
    <mergeCell ref="B12:C12"/>
    <mergeCell ref="B9:B10"/>
    <mergeCell ref="B6:C6"/>
    <mergeCell ref="A7:A10"/>
    <mergeCell ref="B7:B8"/>
    <mergeCell ref="A5:A6"/>
    <mergeCell ref="B5:C5"/>
    <mergeCell ref="J4:L4"/>
    <mergeCell ref="E5:F5"/>
    <mergeCell ref="H5:I5"/>
    <mergeCell ref="K5:L5"/>
    <mergeCell ref="E6:F6"/>
    <mergeCell ref="H6:I6"/>
    <mergeCell ref="K6:L6"/>
    <mergeCell ref="K7:L7"/>
    <mergeCell ref="E8:F8"/>
    <mergeCell ref="H8:I8"/>
    <mergeCell ref="K8:L8"/>
    <mergeCell ref="E9:F9"/>
    <mergeCell ref="H9:I9"/>
    <mergeCell ref="K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  <mergeCell ref="E13:F13"/>
    <mergeCell ref="H13:I13"/>
    <mergeCell ref="K13:L13"/>
    <mergeCell ref="H16:I16"/>
    <mergeCell ref="K16:L16"/>
    <mergeCell ref="A18:L18"/>
    <mergeCell ref="H14:I14"/>
    <mergeCell ref="K14:L14"/>
    <mergeCell ref="E15:F15"/>
    <mergeCell ref="H15:I15"/>
    <mergeCell ref="K15:L15"/>
    <mergeCell ref="A15:A16"/>
    <mergeCell ref="B15:C15"/>
    <mergeCell ref="B16:C16"/>
    <mergeCell ref="A13:A14"/>
    <mergeCell ref="B13:C13"/>
    <mergeCell ref="B14:C14"/>
    <mergeCell ref="E14:F14"/>
    <mergeCell ref="E16:F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"/>
  <sheetViews>
    <sheetView showGridLines="0" zoomScaleNormal="100" workbookViewId="0">
      <selection activeCell="A3" sqref="A3:J8"/>
    </sheetView>
  </sheetViews>
  <sheetFormatPr defaultRowHeight="13.5" x14ac:dyDescent="0.15"/>
  <cols>
    <col min="1" max="1" width="9" style="151"/>
    <col min="2" max="2" width="0.875" style="151" customWidth="1"/>
    <col min="3" max="5" width="9" style="151"/>
    <col min="6" max="6" width="8.75" style="151" customWidth="1"/>
    <col min="7" max="8" width="9" style="151"/>
    <col min="9" max="9" width="9.625" style="151" bestFit="1" customWidth="1"/>
    <col min="10" max="16384" width="9" style="151"/>
  </cols>
  <sheetData>
    <row r="1" spans="1:10" x14ac:dyDescent="0.15">
      <c r="A1" s="331" t="s">
        <v>137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4.25" thickBot="1" x14ac:dyDescent="0.2">
      <c r="I3" s="332" t="s">
        <v>138</v>
      </c>
      <c r="J3" s="332"/>
    </row>
    <row r="4" spans="1:10" x14ac:dyDescent="0.15">
      <c r="A4" s="333" t="s">
        <v>139</v>
      </c>
      <c r="B4" s="334"/>
      <c r="C4" s="173" t="s">
        <v>140</v>
      </c>
      <c r="D4" s="175" t="s">
        <v>141</v>
      </c>
      <c r="E4" s="175" t="s">
        <v>142</v>
      </c>
      <c r="F4" s="172" t="s">
        <v>143</v>
      </c>
      <c r="G4" s="175" t="s">
        <v>144</v>
      </c>
      <c r="H4" s="175" t="s">
        <v>145</v>
      </c>
      <c r="I4" s="148" t="s">
        <v>146</v>
      </c>
      <c r="J4" s="131" t="s">
        <v>147</v>
      </c>
    </row>
    <row r="5" spans="1:10" x14ac:dyDescent="0.15">
      <c r="A5" s="207" t="s">
        <v>310</v>
      </c>
      <c r="B5" s="66"/>
      <c r="C5" s="208">
        <v>245</v>
      </c>
      <c r="D5" s="209">
        <v>100</v>
      </c>
      <c r="E5" s="209">
        <v>317</v>
      </c>
      <c r="F5" s="209">
        <v>19</v>
      </c>
      <c r="G5" s="209">
        <v>950</v>
      </c>
      <c r="H5" s="209">
        <v>489</v>
      </c>
      <c r="I5" s="209">
        <v>93</v>
      </c>
      <c r="J5" s="209">
        <v>21</v>
      </c>
    </row>
    <row r="6" spans="1:10" x14ac:dyDescent="0.15">
      <c r="A6" s="153" t="s">
        <v>311</v>
      </c>
      <c r="B6" s="154"/>
      <c r="C6" s="163">
        <v>254</v>
      </c>
      <c r="D6" s="163">
        <v>93</v>
      </c>
      <c r="E6" s="163">
        <v>311</v>
      </c>
      <c r="F6" s="163">
        <v>28</v>
      </c>
      <c r="G6" s="163">
        <v>1085</v>
      </c>
      <c r="H6" s="163">
        <v>491</v>
      </c>
      <c r="I6" s="163">
        <v>94</v>
      </c>
      <c r="J6" s="163">
        <v>24</v>
      </c>
    </row>
    <row r="7" spans="1:10" ht="14.25" thickBot="1" x14ac:dyDescent="0.2">
      <c r="A7" s="157" t="s">
        <v>304</v>
      </c>
      <c r="B7" s="158"/>
      <c r="C7" s="166">
        <v>284</v>
      </c>
      <c r="D7" s="166">
        <v>98</v>
      </c>
      <c r="E7" s="166">
        <v>322</v>
      </c>
      <c r="F7" s="166">
        <v>33</v>
      </c>
      <c r="G7" s="166">
        <v>1152</v>
      </c>
      <c r="H7" s="166">
        <v>471</v>
      </c>
      <c r="I7" s="166">
        <v>115</v>
      </c>
      <c r="J7" s="166">
        <v>16</v>
      </c>
    </row>
    <row r="8" spans="1:10" x14ac:dyDescent="0.15">
      <c r="A8" s="274" t="s">
        <v>312</v>
      </c>
      <c r="B8" s="274"/>
      <c r="C8" s="274"/>
    </row>
  </sheetData>
  <mergeCells count="4">
    <mergeCell ref="A1:J2"/>
    <mergeCell ref="I3:J3"/>
    <mergeCell ref="A4:B4"/>
    <mergeCell ref="A8:C8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6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目次</vt:lpstr>
      <vt:lpstr>①国民健康保険税額（現年課税額）</vt:lpstr>
      <vt:lpstr>②国民健康保険給付状況</vt:lpstr>
      <vt:lpstr>③こども医療費支給状況</vt:lpstr>
      <vt:lpstr>④心身障害者医療費支給状況</vt:lpstr>
      <vt:lpstr>⑤ひとり親家庭等医療費支給額</vt:lpstr>
      <vt:lpstr>⑥後期高齢者医療費の状況</vt:lpstr>
      <vt:lpstr>⑦後期高齢者医療費の内訳</vt:lpstr>
      <vt:lpstr>⑧医療従事者数</vt:lpstr>
      <vt:lpstr>⑨医療施設状況</vt:lpstr>
      <vt:lpstr>⑩市内の診療科目数</vt:lpstr>
      <vt:lpstr>⑪死因別死亡者数</vt:lpstr>
      <vt:lpstr>⑫乳幼児健康診査実施状況</vt:lpstr>
      <vt:lpstr>⑬成人検診実施状況</vt:lpstr>
      <vt:lpstr>⑭成人検診状況（がん検診）</vt:lpstr>
      <vt:lpstr>⑮献血状況</vt:lpstr>
      <vt:lpstr>⑯予防接種状況</vt:lpstr>
      <vt:lpstr>⑰急患センター診療状況</vt:lpstr>
      <vt:lpstr>⑱狂犬病予防業務状況</vt:lpstr>
      <vt:lpstr>⑲環境衛生営業施設</vt:lpstr>
      <vt:lpstr>⑳食品衛生法による主な許可営業施設</vt:lpstr>
      <vt:lpstr>㉑ごみ処理状況</vt:lpstr>
      <vt:lpstr>㉒資源の集団回収状況</vt:lpstr>
      <vt:lpstr>㉓びん缶等処理状況</vt:lpstr>
      <vt:lpstr>㉔粗大ごみ処理状況</vt:lpstr>
      <vt:lpstr>㉕ごみの埋立処分量状況</vt:lpstr>
      <vt:lpstr>㉖し尿処理状況</vt:lpstr>
      <vt:lpstr>㉗ごみ・し尿処理の経費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Windows ユーザー</cp:lastModifiedBy>
  <cp:lastPrinted>2019-05-30T04:42:10Z</cp:lastPrinted>
  <dcterms:created xsi:type="dcterms:W3CDTF">2015-02-26T22:56:15Z</dcterms:created>
  <dcterms:modified xsi:type="dcterms:W3CDTF">2019-05-30T04:47:32Z</dcterms:modified>
</cp:coreProperties>
</file>