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総務課共通\30　統 計 担 当\R2_統計さやま\21　HP掲載用\原稿　取りまとめ用統計表\15 保健衛生\"/>
    </mc:Choice>
  </mc:AlternateContent>
  <bookViews>
    <workbookView xWindow="600" yWindow="165" windowWidth="19395" windowHeight="7785" firstSheet="24" activeTab="27"/>
  </bookViews>
  <sheets>
    <sheet name="目次" sheetId="31" r:id="rId1"/>
    <sheet name="①国民健康保険税額（現年課税額）" sheetId="1" r:id="rId2"/>
    <sheet name="②国民健康保険給付状況" sheetId="2" r:id="rId3"/>
    <sheet name="③こども医療費支給状況" sheetId="3" r:id="rId4"/>
    <sheet name="④心身障害者医療費支給状況" sheetId="5" r:id="rId5"/>
    <sheet name="⑤ひとり親家庭等医療費支給額" sheetId="4" r:id="rId6"/>
    <sheet name="⑥後期高齢者医療費の状況" sheetId="6" r:id="rId7"/>
    <sheet name="⑦後期高齢者医療費の内訳" sheetId="7" r:id="rId8"/>
    <sheet name="⑧医療従事者数" sheetId="21" r:id="rId9"/>
    <sheet name="⑨医療施設状況" sheetId="22" r:id="rId10"/>
    <sheet name="⑩市内の診療科目数" sheetId="23" r:id="rId11"/>
    <sheet name="⑪死因別死亡者数" sheetId="24" r:id="rId12"/>
    <sheet name="⑫乳幼児健康診査実施状況" sheetId="11" r:id="rId13"/>
    <sheet name="⑬成人検診実施状況" sheetId="8" r:id="rId14"/>
    <sheet name="⑭成人検診状況（がん検診）" sheetId="9" r:id="rId15"/>
    <sheet name="⑮献血状況" sheetId="12" r:id="rId16"/>
    <sheet name="⑯予防接種状況" sheetId="30" r:id="rId17"/>
    <sheet name="⑰急患センター診療状況" sheetId="13" r:id="rId18"/>
    <sheet name="⑱狂犬病予防業務状況" sheetId="25" r:id="rId19"/>
    <sheet name="⑲環境衛生営業施設" sheetId="26" r:id="rId20"/>
    <sheet name="⑳食品衛生法による主な許可営業施設" sheetId="27" r:id="rId21"/>
    <sheet name="㉑ごみ処理状況" sheetId="14" r:id="rId22"/>
    <sheet name="㉒資源の集団回収状況" sheetId="20" r:id="rId23"/>
    <sheet name="㉓びん缶等処理状況" sheetId="15" r:id="rId24"/>
    <sheet name="㉔粗大ごみ処理状況" sheetId="16" r:id="rId25"/>
    <sheet name="㉕ごみの埋立処分量状況" sheetId="17" r:id="rId26"/>
    <sheet name="㉖し尿処理状況" sheetId="18" r:id="rId27"/>
    <sheet name="㉗ごみ・し尿処理の経費" sheetId="29" r:id="rId28"/>
  </sheets>
  <definedNames>
    <definedName name="_xlnm.Print_Area" localSheetId="8">⑧医療従事者数!#REF!</definedName>
    <definedName name="_xlnm.Print_Area" localSheetId="10">⑩市内の診療科目数!#REF!</definedName>
    <definedName name="_xlnm.Print_Area" localSheetId="16">⑯予防接種状況!#REF!</definedName>
    <definedName name="_xlnm.Print_Area" localSheetId="27">'㉗ごみ・し尿処理の経費'!#REF!</definedName>
  </definedNames>
  <calcPr calcId="152511"/>
</workbook>
</file>

<file path=xl/calcChain.xml><?xml version="1.0" encoding="utf-8"?>
<calcChain xmlns="http://schemas.openxmlformats.org/spreadsheetml/2006/main">
  <c r="H14" i="2" l="1"/>
  <c r="C14" i="23" l="1"/>
  <c r="C13" i="23"/>
  <c r="K9" i="11" l="1"/>
  <c r="H9" i="11"/>
  <c r="E9" i="11"/>
  <c r="K8" i="11"/>
  <c r="H8" i="11"/>
  <c r="E8" i="11"/>
  <c r="K7" i="11"/>
  <c r="H7" i="11"/>
  <c r="E7" i="11"/>
  <c r="K6" i="7" l="1"/>
  <c r="H6" i="7"/>
  <c r="E6" i="7"/>
  <c r="K5" i="7"/>
  <c r="H5" i="7"/>
  <c r="E5" i="7"/>
  <c r="L16" i="2" l="1"/>
  <c r="J16" i="2"/>
  <c r="H16" i="2"/>
  <c r="L15" i="2"/>
  <c r="J15" i="2"/>
  <c r="H15" i="2"/>
  <c r="L13" i="2"/>
  <c r="L14" i="2" s="1"/>
  <c r="J13" i="2"/>
  <c r="J14" i="2" s="1"/>
  <c r="H13" i="2"/>
  <c r="L10" i="2"/>
  <c r="J10" i="2"/>
  <c r="H10" i="2"/>
  <c r="L6" i="2"/>
  <c r="J6" i="2"/>
  <c r="H6" i="2"/>
</calcChain>
</file>

<file path=xl/sharedStrings.xml><?xml version="1.0" encoding="utf-8"?>
<sst xmlns="http://schemas.openxmlformats.org/spreadsheetml/2006/main" count="521" uniqueCount="399">
  <si>
    <t>　　　　　１　国民健康保険税額（現年課税分）</t>
    <rPh sb="7" eb="9">
      <t>コクミン</t>
    </rPh>
    <rPh sb="9" eb="11">
      <t>ケンコウ</t>
    </rPh>
    <rPh sb="11" eb="13">
      <t>ホケン</t>
    </rPh>
    <rPh sb="13" eb="15">
      <t>ゼイガク</t>
    </rPh>
    <rPh sb="16" eb="17">
      <t>ゲン</t>
    </rPh>
    <rPh sb="17" eb="18">
      <t>ネン</t>
    </rPh>
    <rPh sb="18" eb="20">
      <t>カゼイ</t>
    </rPh>
    <rPh sb="20" eb="21">
      <t>ブン</t>
    </rPh>
    <phoneticPr fontId="2"/>
  </si>
  <si>
    <t>単位 : 千円</t>
    <rPh sb="0" eb="2">
      <t>タンイ</t>
    </rPh>
    <rPh sb="5" eb="7">
      <t>センエン</t>
    </rPh>
    <phoneticPr fontId="2"/>
  </si>
  <si>
    <t>各年度末現在</t>
    <rPh sb="0" eb="4">
      <t>カクネンドマツ</t>
    </rPh>
    <rPh sb="4" eb="6">
      <t>ゲンザイ</t>
    </rPh>
    <phoneticPr fontId="2"/>
  </si>
  <si>
    <t>年　　度</t>
    <rPh sb="0" eb="4">
      <t>ネンド</t>
    </rPh>
    <phoneticPr fontId="2"/>
  </si>
  <si>
    <t>被保険者</t>
    <rPh sb="0" eb="4">
      <t>ヒホケンシャ</t>
    </rPh>
    <phoneticPr fontId="2"/>
  </si>
  <si>
    <t>総　　額</t>
    <rPh sb="0" eb="4">
      <t>ソウガク</t>
    </rPh>
    <phoneticPr fontId="2"/>
  </si>
  <si>
    <t>一　　般</t>
    <rPh sb="0" eb="4">
      <t>イッパン</t>
    </rPh>
    <phoneticPr fontId="2"/>
  </si>
  <si>
    <t>退　　職</t>
    <rPh sb="0" eb="4">
      <t>タイショク</t>
    </rPh>
    <phoneticPr fontId="2"/>
  </si>
  <si>
    <t>世帯数</t>
    <rPh sb="0" eb="3">
      <t>セタイスウ</t>
    </rPh>
    <phoneticPr fontId="2"/>
  </si>
  <si>
    <t>人　数</t>
    <rPh sb="0" eb="3">
      <t>ニンズウ</t>
    </rPh>
    <phoneticPr fontId="2"/>
  </si>
  <si>
    <t>収納率（％）</t>
    <rPh sb="0" eb="2">
      <t>シュウノウ</t>
    </rPh>
    <rPh sb="2" eb="3">
      <t>リツ</t>
    </rPh>
    <phoneticPr fontId="2"/>
  </si>
  <si>
    <t>　　　　　２　国民健康保険給付状況</t>
    <rPh sb="7" eb="8">
      <t>コク</t>
    </rPh>
    <rPh sb="8" eb="9">
      <t>タミ</t>
    </rPh>
    <rPh sb="9" eb="10">
      <t>ケン</t>
    </rPh>
    <rPh sb="10" eb="11">
      <t>ヤス</t>
    </rPh>
    <rPh sb="11" eb="12">
      <t>タモツ</t>
    </rPh>
    <rPh sb="12" eb="13">
      <t>ケン</t>
    </rPh>
    <rPh sb="13" eb="14">
      <t>キュウ</t>
    </rPh>
    <rPh sb="14" eb="15">
      <t>ヅケ</t>
    </rPh>
    <rPh sb="15" eb="17">
      <t>ジョウキョウ</t>
    </rPh>
    <phoneticPr fontId="2"/>
  </si>
  <si>
    <t>単位 ： 千円</t>
    <rPh sb="0" eb="2">
      <t>タンイ</t>
    </rPh>
    <rPh sb="5" eb="7">
      <t>センエン</t>
    </rPh>
    <phoneticPr fontId="2"/>
  </si>
  <si>
    <t>区　　　　　　分</t>
    <rPh sb="0" eb="8">
      <t>クブン</t>
    </rPh>
    <phoneticPr fontId="2"/>
  </si>
  <si>
    <t>一  般</t>
    <rPh sb="0" eb="4">
      <t>イッパン</t>
    </rPh>
    <phoneticPr fontId="2"/>
  </si>
  <si>
    <t>費　　用　　額</t>
    <rPh sb="0" eb="1">
      <t>ヒ</t>
    </rPh>
    <rPh sb="3" eb="4">
      <t>ヨウ</t>
    </rPh>
    <rPh sb="6" eb="7">
      <t>ガク</t>
    </rPh>
    <phoneticPr fontId="2"/>
  </si>
  <si>
    <t>１人当り</t>
    <rPh sb="1" eb="2">
      <t>ニン</t>
    </rPh>
    <rPh sb="2" eb="3">
      <t>アタ</t>
    </rPh>
    <phoneticPr fontId="2"/>
  </si>
  <si>
    <t>給付</t>
    <rPh sb="0" eb="2">
      <t>キュウフ</t>
    </rPh>
    <phoneticPr fontId="2"/>
  </si>
  <si>
    <t>保険者負担額</t>
    <rPh sb="0" eb="3">
      <t>ホケンシャ</t>
    </rPh>
    <rPh sb="3" eb="5">
      <t>フタン</t>
    </rPh>
    <rPh sb="5" eb="6">
      <t>ガク</t>
    </rPh>
    <phoneticPr fontId="2"/>
  </si>
  <si>
    <t>高額療養費</t>
    <rPh sb="0" eb="2">
      <t>コウガク</t>
    </rPh>
    <rPh sb="2" eb="5">
      <t>リョウヨウヒ</t>
    </rPh>
    <phoneticPr fontId="2"/>
  </si>
  <si>
    <t>退  職</t>
    <rPh sb="0" eb="4">
      <t>タイショク</t>
    </rPh>
    <phoneticPr fontId="2"/>
  </si>
  <si>
    <t>総  数</t>
    <rPh sb="0" eb="4">
      <t>ソウスウ</t>
    </rPh>
    <phoneticPr fontId="2"/>
  </si>
  <si>
    <t>　　　　　３　こども医療費支給状況</t>
    <rPh sb="10" eb="12">
      <t>イリョウ</t>
    </rPh>
    <rPh sb="12" eb="13">
      <t>ヒ</t>
    </rPh>
    <rPh sb="13" eb="14">
      <t>ササ</t>
    </rPh>
    <rPh sb="14" eb="15">
      <t>キュウ</t>
    </rPh>
    <rPh sb="15" eb="16">
      <t>ジョウ</t>
    </rPh>
    <rPh sb="16" eb="17">
      <t>キョウ</t>
    </rPh>
    <phoneticPr fontId="2"/>
  </si>
  <si>
    <t>受給者数（人）</t>
    <rPh sb="0" eb="3">
      <t>ジュキュウシャ</t>
    </rPh>
    <rPh sb="3" eb="4">
      <t>スウ</t>
    </rPh>
    <rPh sb="5" eb="6">
      <t>ニン</t>
    </rPh>
    <phoneticPr fontId="2"/>
  </si>
  <si>
    <t>支給額 (千円）</t>
    <rPh sb="0" eb="3">
      <t>シキュウガク</t>
    </rPh>
    <rPh sb="5" eb="7">
      <t>センエン</t>
    </rPh>
    <phoneticPr fontId="2"/>
  </si>
  <si>
    <t>１件当り支給額（円）</t>
    <rPh sb="1" eb="2">
      <t>ケン</t>
    </rPh>
    <rPh sb="2" eb="3">
      <t>アタ</t>
    </rPh>
    <rPh sb="4" eb="7">
      <t>シキュウガク</t>
    </rPh>
    <rPh sb="8" eb="9">
      <t>エン</t>
    </rPh>
    <phoneticPr fontId="2"/>
  </si>
  <si>
    <t>　　　　　 ５　ひとり親家庭等医療費支給状況</t>
    <rPh sb="11" eb="12">
      <t>オヤ</t>
    </rPh>
    <rPh sb="12" eb="14">
      <t>カテイ</t>
    </rPh>
    <rPh sb="14" eb="15">
      <t>ナド</t>
    </rPh>
    <rPh sb="15" eb="18">
      <t>イリョウヒ</t>
    </rPh>
    <rPh sb="18" eb="20">
      <t>シキュウ</t>
    </rPh>
    <rPh sb="20" eb="22">
      <t>ジョウキョウ</t>
    </rPh>
    <phoneticPr fontId="2"/>
  </si>
  <si>
    <t>年 　度</t>
    <rPh sb="0" eb="1">
      <t>トシ</t>
    </rPh>
    <rPh sb="3" eb="4">
      <t>ド</t>
    </rPh>
    <phoneticPr fontId="2"/>
  </si>
  <si>
    <t>支給額 (千円)</t>
    <rPh sb="0" eb="3">
      <t>シキュウガク</t>
    </rPh>
    <rPh sb="5" eb="7">
      <t>センエン</t>
    </rPh>
    <phoneticPr fontId="2"/>
  </si>
  <si>
    <t>　　　　　４　心身障害者医療費支給状況</t>
    <rPh sb="7" eb="9">
      <t>シンシン</t>
    </rPh>
    <rPh sb="9" eb="12">
      <t>ショウガイシャ</t>
    </rPh>
    <rPh sb="12" eb="15">
      <t>イリョウヒ</t>
    </rPh>
    <rPh sb="15" eb="17">
      <t>シキュウ</t>
    </rPh>
    <rPh sb="17" eb="19">
      <t>ジョウキョウ</t>
    </rPh>
    <phoneticPr fontId="2"/>
  </si>
  <si>
    <t>受給者数</t>
    <rPh sb="0" eb="3">
      <t>ジュキュウシャ</t>
    </rPh>
    <rPh sb="3" eb="4">
      <t>スウ</t>
    </rPh>
    <phoneticPr fontId="2"/>
  </si>
  <si>
    <t>支給件数</t>
    <rPh sb="0" eb="2">
      <t>シキュウ</t>
    </rPh>
    <rPh sb="2" eb="4">
      <t>ケンスウ</t>
    </rPh>
    <phoneticPr fontId="2"/>
  </si>
  <si>
    <t>　　　　　　  ６　 後期高齢者医療費の状況</t>
    <rPh sb="11" eb="13">
      <t>コウキ</t>
    </rPh>
    <rPh sb="13" eb="16">
      <t>コウレイシャ</t>
    </rPh>
    <rPh sb="16" eb="19">
      <t>イリョウヒ</t>
    </rPh>
    <rPh sb="20" eb="22">
      <t>ジョウキョウ</t>
    </rPh>
    <phoneticPr fontId="2"/>
  </si>
  <si>
    <t>年　度</t>
    <rPh sb="0" eb="1">
      <t>トシ</t>
    </rPh>
    <rPh sb="2" eb="3">
      <t>ド</t>
    </rPh>
    <phoneticPr fontId="2"/>
  </si>
  <si>
    <t>被保険者数</t>
    <rPh sb="0" eb="4">
      <t>ヒホケンシャ</t>
    </rPh>
    <rPh sb="4" eb="5">
      <t>スウ</t>
    </rPh>
    <phoneticPr fontId="2"/>
  </si>
  <si>
    <t>受診件数</t>
    <rPh sb="0" eb="2">
      <t>ジュシン</t>
    </rPh>
    <rPh sb="2" eb="4">
      <t>ケンスウ</t>
    </rPh>
    <phoneticPr fontId="2"/>
  </si>
  <si>
    <t>費用額 (千円)</t>
    <rPh sb="0" eb="2">
      <t>ヒヨウ</t>
    </rPh>
    <rPh sb="2" eb="3">
      <t>ガク</t>
    </rPh>
    <rPh sb="5" eb="7">
      <t>センエン</t>
    </rPh>
    <phoneticPr fontId="2"/>
  </si>
  <si>
    <t>１人当たり医療費（円）</t>
    <rPh sb="1" eb="2">
      <t>ヒト</t>
    </rPh>
    <rPh sb="2" eb="3">
      <t>アタ</t>
    </rPh>
    <rPh sb="5" eb="8">
      <t>イリョウヒ</t>
    </rPh>
    <rPh sb="9" eb="10">
      <t>エン</t>
    </rPh>
    <phoneticPr fontId="2"/>
  </si>
  <si>
    <t>　　　　　　７　後期高齢者医療費の内訳</t>
    <rPh sb="8" eb="10">
      <t>コウキ</t>
    </rPh>
    <rPh sb="10" eb="13">
      <t>コウレイシャ</t>
    </rPh>
    <rPh sb="13" eb="16">
      <t>イリョウヒ</t>
    </rPh>
    <rPh sb="17" eb="19">
      <t>ウチワケ</t>
    </rPh>
    <phoneticPr fontId="2"/>
  </si>
  <si>
    <t>区　　　　　　　　分</t>
    <rPh sb="0" eb="10">
      <t>クブン</t>
    </rPh>
    <phoneticPr fontId="2"/>
  </si>
  <si>
    <t>総　　数</t>
    <rPh sb="0" eb="4">
      <t>ソウスウ</t>
    </rPh>
    <phoneticPr fontId="2"/>
  </si>
  <si>
    <t>件　　　　数</t>
    <rPh sb="0" eb="6">
      <t>ケンスウ</t>
    </rPh>
    <phoneticPr fontId="2"/>
  </si>
  <si>
    <t>金　　　　額</t>
    <rPh sb="0" eb="6">
      <t>キンガク</t>
    </rPh>
    <phoneticPr fontId="2"/>
  </si>
  <si>
    <t>医　　科</t>
    <rPh sb="0" eb="4">
      <t>イカ</t>
    </rPh>
    <phoneticPr fontId="2"/>
  </si>
  <si>
    <t>入　院</t>
    <rPh sb="0" eb="3">
      <t>ニュウイン</t>
    </rPh>
    <phoneticPr fontId="2"/>
  </si>
  <si>
    <t>件　数</t>
    <rPh sb="0" eb="3">
      <t>ケンスウ</t>
    </rPh>
    <phoneticPr fontId="2"/>
  </si>
  <si>
    <t>金　額</t>
    <rPh sb="0" eb="3">
      <t>キンガク</t>
    </rPh>
    <phoneticPr fontId="2"/>
  </si>
  <si>
    <t>入院外</t>
    <rPh sb="0" eb="2">
      <t>ニュウイン</t>
    </rPh>
    <rPh sb="2" eb="3">
      <t>ガイ</t>
    </rPh>
    <phoneticPr fontId="2"/>
  </si>
  <si>
    <t>歯　　科</t>
    <rPh sb="0" eb="4">
      <t>シカ</t>
    </rPh>
    <phoneticPr fontId="2"/>
  </si>
  <si>
    <t>調　　剤</t>
    <rPh sb="0" eb="4">
      <t>チョウザイ</t>
    </rPh>
    <phoneticPr fontId="2"/>
  </si>
  <si>
    <t>その他</t>
    <rPh sb="2" eb="3">
      <t>ホカ</t>
    </rPh>
    <phoneticPr fontId="2"/>
  </si>
  <si>
    <t>年　　度</t>
    <rPh sb="0" eb="1">
      <t>トシ</t>
    </rPh>
    <rPh sb="3" eb="4">
      <t>ド</t>
    </rPh>
    <phoneticPr fontId="2"/>
  </si>
  <si>
    <t>30歳代健診</t>
    <rPh sb="2" eb="3">
      <t>サイ</t>
    </rPh>
    <rPh sb="3" eb="4">
      <t>ダイ</t>
    </rPh>
    <rPh sb="4" eb="6">
      <t>ケンシン</t>
    </rPh>
    <phoneticPr fontId="2"/>
  </si>
  <si>
    <t>生活保護対象者健診</t>
    <rPh sb="0" eb="2">
      <t>セイカツ</t>
    </rPh>
    <rPh sb="2" eb="4">
      <t>ホゴ</t>
    </rPh>
    <rPh sb="4" eb="7">
      <t>タイショウシャ</t>
    </rPh>
    <rPh sb="7" eb="9">
      <t>ケンシン</t>
    </rPh>
    <phoneticPr fontId="2"/>
  </si>
  <si>
    <t>集団国保
特定健診</t>
    <rPh sb="0" eb="2">
      <t>シュウダン</t>
    </rPh>
    <rPh sb="2" eb="4">
      <t>コクホ</t>
    </rPh>
    <rPh sb="5" eb="7">
      <t>トクテイ</t>
    </rPh>
    <rPh sb="7" eb="9">
      <t>ケンシン</t>
    </rPh>
    <phoneticPr fontId="2"/>
  </si>
  <si>
    <t>成人歯科健診</t>
    <rPh sb="0" eb="2">
      <t>セイジン</t>
    </rPh>
    <rPh sb="2" eb="4">
      <t>シカ</t>
    </rPh>
    <rPh sb="4" eb="6">
      <t>ケンシン</t>
    </rPh>
    <phoneticPr fontId="2"/>
  </si>
  <si>
    <t>胃がん検診</t>
    <rPh sb="0" eb="1">
      <t>イ</t>
    </rPh>
    <rPh sb="3" eb="5">
      <t>ケンシン</t>
    </rPh>
    <phoneticPr fontId="2"/>
  </si>
  <si>
    <t>肺がん検診</t>
    <rPh sb="0" eb="1">
      <t>ハイ</t>
    </rPh>
    <rPh sb="3" eb="5">
      <t>ケンシン</t>
    </rPh>
    <phoneticPr fontId="2"/>
  </si>
  <si>
    <t>大腸がん検診</t>
    <rPh sb="0" eb="2">
      <t>ダイチョウ</t>
    </rPh>
    <rPh sb="4" eb="6">
      <t>ケンシン</t>
    </rPh>
    <phoneticPr fontId="2"/>
  </si>
  <si>
    <t>受診者</t>
    <rPh sb="0" eb="2">
      <t>ジュシン</t>
    </rPh>
    <rPh sb="2" eb="3">
      <t>シャ</t>
    </rPh>
    <phoneticPr fontId="2"/>
  </si>
  <si>
    <t>要精検者</t>
    <rPh sb="0" eb="1">
      <t>ヨウ</t>
    </rPh>
    <rPh sb="1" eb="2">
      <t>セイ</t>
    </rPh>
    <rPh sb="2" eb="3">
      <t>ケンシャ</t>
    </rPh>
    <rPh sb="3" eb="4">
      <t>シャ</t>
    </rPh>
    <phoneticPr fontId="2"/>
  </si>
  <si>
    <t>子宮がん検診</t>
    <rPh sb="0" eb="2">
      <t>シキュウ</t>
    </rPh>
    <rPh sb="4" eb="6">
      <t>ケンシン</t>
    </rPh>
    <phoneticPr fontId="2"/>
  </si>
  <si>
    <t>乳がん検診</t>
    <rPh sb="0" eb="1">
      <t>ニュウ</t>
    </rPh>
    <rPh sb="3" eb="5">
      <t>ケンシン</t>
    </rPh>
    <phoneticPr fontId="2"/>
  </si>
  <si>
    <t>前立腺がん検診</t>
    <rPh sb="0" eb="3">
      <t>ゼンリツセン</t>
    </rPh>
    <rPh sb="5" eb="7">
      <t>ケンシン</t>
    </rPh>
    <phoneticPr fontId="2"/>
  </si>
  <si>
    <t>　　　　　  １６　予防接種実施状況</t>
    <rPh sb="10" eb="11">
      <t>ヨ</t>
    </rPh>
    <rPh sb="11" eb="12">
      <t>ボウ</t>
    </rPh>
    <rPh sb="12" eb="13">
      <t>セツ</t>
    </rPh>
    <rPh sb="13" eb="14">
      <t>タネ</t>
    </rPh>
    <rPh sb="14" eb="16">
      <t>ジッシ</t>
    </rPh>
    <rPh sb="16" eb="18">
      <t>ジョウキョウ</t>
    </rPh>
    <phoneticPr fontId="2"/>
  </si>
  <si>
    <t>三種混合</t>
    <rPh sb="0" eb="2">
      <t>サンシュ</t>
    </rPh>
    <rPh sb="2" eb="4">
      <t>コンゴウ</t>
    </rPh>
    <phoneticPr fontId="2"/>
  </si>
  <si>
    <t>四種</t>
    <rPh sb="0" eb="2">
      <t>ヨンシュ</t>
    </rPh>
    <phoneticPr fontId="2"/>
  </si>
  <si>
    <t>麻しん・風しん混合</t>
    <rPh sb="0" eb="1">
      <t>マ</t>
    </rPh>
    <rPh sb="4" eb="5">
      <t>フウ</t>
    </rPh>
    <phoneticPr fontId="2"/>
  </si>
  <si>
    <t>Ⅰ期</t>
    <rPh sb="1" eb="2">
      <t>キ</t>
    </rPh>
    <phoneticPr fontId="2"/>
  </si>
  <si>
    <t>Ⅱ期</t>
    <rPh sb="1" eb="2">
      <t>キ</t>
    </rPh>
    <phoneticPr fontId="2"/>
  </si>
  <si>
    <t>混合</t>
    <rPh sb="0" eb="2">
      <t>コンゴウ</t>
    </rPh>
    <phoneticPr fontId="2"/>
  </si>
  <si>
    <t>日本脳炎</t>
    <rPh sb="0" eb="2">
      <t>ニホン</t>
    </rPh>
    <rPh sb="2" eb="4">
      <t>ノウエン</t>
    </rPh>
    <phoneticPr fontId="2"/>
  </si>
  <si>
    <t>高齢者用肺炎球菌ワクチン</t>
    <rPh sb="0" eb="4">
      <t>コウレイシャヨウ</t>
    </rPh>
    <rPh sb="4" eb="6">
      <t>ハイエン</t>
    </rPh>
    <rPh sb="6" eb="8">
      <t>キュウキン</t>
    </rPh>
    <phoneticPr fontId="2"/>
  </si>
  <si>
    <t>　　　　　１２　乳幼児健康診査実施状況</t>
    <rPh sb="8" eb="11">
      <t>ニュウヨウジ</t>
    </rPh>
    <rPh sb="11" eb="13">
      <t>ケンコウ</t>
    </rPh>
    <rPh sb="13" eb="14">
      <t>シンリョウ</t>
    </rPh>
    <rPh sb="14" eb="15">
      <t>サ</t>
    </rPh>
    <rPh sb="15" eb="17">
      <t>ジッシ</t>
    </rPh>
    <rPh sb="17" eb="19">
      <t>ジョウキョウ</t>
    </rPh>
    <phoneticPr fontId="2"/>
  </si>
  <si>
    <t>年　 度</t>
    <rPh sb="0" eb="1">
      <t>トシ</t>
    </rPh>
    <rPh sb="3" eb="4">
      <t>ド</t>
    </rPh>
    <phoneticPr fontId="2"/>
  </si>
  <si>
    <t>４か月児健診</t>
    <rPh sb="2" eb="3">
      <t>ゲツ</t>
    </rPh>
    <rPh sb="3" eb="4">
      <t>ジ</t>
    </rPh>
    <rPh sb="4" eb="5">
      <t>ケン</t>
    </rPh>
    <rPh sb="5" eb="6">
      <t>シンリョウ</t>
    </rPh>
    <phoneticPr fontId="2"/>
  </si>
  <si>
    <t>１歳６か月児健診</t>
    <rPh sb="1" eb="2">
      <t>サイ</t>
    </rPh>
    <rPh sb="4" eb="5">
      <t>ゲツ</t>
    </rPh>
    <rPh sb="5" eb="6">
      <t>ジ</t>
    </rPh>
    <rPh sb="6" eb="7">
      <t>ケン</t>
    </rPh>
    <rPh sb="7" eb="8">
      <t>シンリョウ</t>
    </rPh>
    <phoneticPr fontId="2"/>
  </si>
  <si>
    <t>３歳児健診</t>
    <rPh sb="1" eb="2">
      <t>サイ</t>
    </rPh>
    <rPh sb="2" eb="3">
      <t>ジ</t>
    </rPh>
    <rPh sb="3" eb="4">
      <t>ケン</t>
    </rPh>
    <rPh sb="4" eb="5">
      <t>シンリョウ</t>
    </rPh>
    <phoneticPr fontId="2"/>
  </si>
  <si>
    <t>該当児数</t>
    <rPh sb="0" eb="2">
      <t>ガイトウ</t>
    </rPh>
    <rPh sb="2" eb="3">
      <t>ジ</t>
    </rPh>
    <rPh sb="3" eb="4">
      <t>スウ</t>
    </rPh>
    <phoneticPr fontId="2"/>
  </si>
  <si>
    <t>受診児</t>
    <rPh sb="0" eb="2">
      <t>ジュシン</t>
    </rPh>
    <rPh sb="2" eb="3">
      <t>ジ</t>
    </rPh>
    <phoneticPr fontId="2"/>
  </si>
  <si>
    <t>受診率（％）</t>
    <rPh sb="0" eb="2">
      <t>ジュシン</t>
    </rPh>
    <rPh sb="2" eb="3">
      <t>リツ</t>
    </rPh>
    <phoneticPr fontId="2"/>
  </si>
  <si>
    <t>　　　　　 １５　献血実施状況</t>
    <rPh sb="9" eb="10">
      <t>ケン</t>
    </rPh>
    <rPh sb="10" eb="11">
      <t>チ</t>
    </rPh>
    <rPh sb="11" eb="13">
      <t>ジッシ</t>
    </rPh>
    <rPh sb="13" eb="15">
      <t>ジョウキョウ</t>
    </rPh>
    <phoneticPr fontId="2"/>
  </si>
  <si>
    <t>献血実施回数</t>
    <rPh sb="0" eb="2">
      <t>ケンケツ</t>
    </rPh>
    <rPh sb="2" eb="4">
      <t>ジッシ</t>
    </rPh>
    <rPh sb="4" eb="6">
      <t>カイスウ</t>
    </rPh>
    <phoneticPr fontId="2"/>
  </si>
  <si>
    <t>採　　　　血　　　　数</t>
    <rPh sb="0" eb="1">
      <t>サイ</t>
    </rPh>
    <rPh sb="5" eb="6">
      <t>チ</t>
    </rPh>
    <rPh sb="10" eb="11">
      <t>スウ</t>
    </rPh>
    <phoneticPr fontId="2"/>
  </si>
  <si>
    <t>総　　　数</t>
    <rPh sb="0" eb="5">
      <t>ソウスウ</t>
    </rPh>
    <phoneticPr fontId="2"/>
  </si>
  <si>
    <t>２００mℓ献血者</t>
    <rPh sb="5" eb="7">
      <t>ケンケツ</t>
    </rPh>
    <rPh sb="7" eb="8">
      <t>シャ</t>
    </rPh>
    <phoneticPr fontId="2"/>
  </si>
  <si>
    <t>４００mℓ献血者</t>
    <rPh sb="5" eb="7">
      <t>ケンケツシャ</t>
    </rPh>
    <rPh sb="7" eb="8">
      <t>シャ</t>
    </rPh>
    <phoneticPr fontId="2"/>
  </si>
  <si>
    <t>　　　　　１７　急患センター診療状況</t>
    <rPh sb="8" eb="10">
      <t>キュウカン</t>
    </rPh>
    <rPh sb="14" eb="16">
      <t>シンリョウ</t>
    </rPh>
    <rPh sb="16" eb="18">
      <t>ジョウキョウ</t>
    </rPh>
    <phoneticPr fontId="2"/>
  </si>
  <si>
    <t>区　　分</t>
    <rPh sb="0" eb="4">
      <t>クブン</t>
    </rPh>
    <phoneticPr fontId="2"/>
  </si>
  <si>
    <t>診療日数</t>
    <rPh sb="0" eb="2">
      <t>シンリョウ</t>
    </rPh>
    <rPh sb="2" eb="4">
      <t>ニッスウ</t>
    </rPh>
    <phoneticPr fontId="2"/>
  </si>
  <si>
    <t>診療者数</t>
    <rPh sb="0" eb="2">
      <t>シンリョウシャ</t>
    </rPh>
    <rPh sb="2" eb="3">
      <t>シャ</t>
    </rPh>
    <rPh sb="3" eb="4">
      <t>スウ</t>
    </rPh>
    <phoneticPr fontId="2"/>
  </si>
  <si>
    <t>市内受診者数</t>
    <rPh sb="0" eb="2">
      <t>シナイ</t>
    </rPh>
    <rPh sb="2" eb="4">
      <t>ジュシン</t>
    </rPh>
    <rPh sb="4" eb="5">
      <t>シャ</t>
    </rPh>
    <rPh sb="5" eb="6">
      <t>スウ</t>
    </rPh>
    <phoneticPr fontId="2"/>
  </si>
  <si>
    <t>市外受診者数</t>
    <rPh sb="0" eb="2">
      <t>シガイ</t>
    </rPh>
    <rPh sb="2" eb="4">
      <t>ジュシン</t>
    </rPh>
    <rPh sb="4" eb="5">
      <t>シャ</t>
    </rPh>
    <rPh sb="5" eb="6">
      <t>スウ</t>
    </rPh>
    <phoneticPr fontId="2"/>
  </si>
  <si>
    <t>医科（昼）</t>
    <rPh sb="0" eb="2">
      <t>イカ</t>
    </rPh>
    <rPh sb="3" eb="4">
      <t>ヒル</t>
    </rPh>
    <phoneticPr fontId="2"/>
  </si>
  <si>
    <t>医科（夜）</t>
    <rPh sb="0" eb="2">
      <t>イカ</t>
    </rPh>
    <rPh sb="3" eb="4">
      <t>ヨル</t>
    </rPh>
    <phoneticPr fontId="2"/>
  </si>
  <si>
    <t>歯科</t>
    <rPh sb="0" eb="2">
      <t>シカ</t>
    </rPh>
    <phoneticPr fontId="2"/>
  </si>
  <si>
    <t>　　　　　 ２１　ごみ処理状況</t>
    <rPh sb="11" eb="12">
      <t>トコロ</t>
    </rPh>
    <rPh sb="12" eb="13">
      <t>リ</t>
    </rPh>
    <rPh sb="13" eb="15">
      <t>ジョウキョウ</t>
    </rPh>
    <phoneticPr fontId="2"/>
  </si>
  <si>
    <t>年   度</t>
    <rPh sb="0" eb="1">
      <t>トシ</t>
    </rPh>
    <rPh sb="4" eb="5">
      <t>ド</t>
    </rPh>
    <phoneticPr fontId="2"/>
  </si>
  <si>
    <t>収 集 処 理 量  （ ｔ ）</t>
    <rPh sb="0" eb="3">
      <t>シュウシュウ</t>
    </rPh>
    <rPh sb="4" eb="7">
      <t>ショリ</t>
    </rPh>
    <rPh sb="8" eb="9">
      <t>リョウ</t>
    </rPh>
    <phoneticPr fontId="2"/>
  </si>
  <si>
    <t>処 理 内 訳　 （ ｔ ）</t>
    <rPh sb="0" eb="3">
      <t>ショリ</t>
    </rPh>
    <rPh sb="4" eb="7">
      <t>ウチワケ</t>
    </rPh>
    <phoneticPr fontId="2"/>
  </si>
  <si>
    <t>１日当り処理量（ｔ）</t>
    <rPh sb="1" eb="2">
      <t>ニチ</t>
    </rPh>
    <rPh sb="2" eb="3">
      <t>アタ</t>
    </rPh>
    <rPh sb="4" eb="6">
      <t>ショリ</t>
    </rPh>
    <rPh sb="6" eb="7">
      <t>リョウ</t>
    </rPh>
    <phoneticPr fontId="2"/>
  </si>
  <si>
    <t>総　量</t>
    <rPh sb="0" eb="3">
      <t>ソウリョウ</t>
    </rPh>
    <phoneticPr fontId="2"/>
  </si>
  <si>
    <t>もやす　　ご　み</t>
  </si>
  <si>
    <t>もやさないごみ</t>
  </si>
  <si>
    <t>粗　大　　ご　み</t>
    <rPh sb="0" eb="3">
      <t>ソダイ</t>
    </rPh>
    <phoneticPr fontId="2"/>
  </si>
  <si>
    <t>資源物</t>
    <rPh sb="0" eb="2">
      <t>シゲン</t>
    </rPh>
    <rPh sb="2" eb="3">
      <t>ブツ</t>
    </rPh>
    <phoneticPr fontId="2"/>
  </si>
  <si>
    <t>焼　却</t>
    <rPh sb="0" eb="3">
      <t>ショウキャク</t>
    </rPh>
    <phoneticPr fontId="2"/>
  </si>
  <si>
    <t>埋　立</t>
    <rPh sb="0" eb="1">
      <t>ウ</t>
    </rPh>
    <rPh sb="2" eb="3">
      <t>タ</t>
    </rPh>
    <phoneticPr fontId="2"/>
  </si>
  <si>
    <t>　　　　　 ２３　びん缶等資源化量の状況（搬出量）</t>
    <rPh sb="11" eb="12">
      <t>カン</t>
    </rPh>
    <rPh sb="12" eb="13">
      <t>ナド</t>
    </rPh>
    <rPh sb="13" eb="16">
      <t>シゲンカ</t>
    </rPh>
    <rPh sb="16" eb="17">
      <t>リョウ</t>
    </rPh>
    <rPh sb="18" eb="20">
      <t>ジョウキョウ</t>
    </rPh>
    <rPh sb="21" eb="23">
      <t>ハンシュツ</t>
    </rPh>
    <rPh sb="23" eb="24">
      <t>リョウ</t>
    </rPh>
    <phoneticPr fontId="2"/>
  </si>
  <si>
    <t>年  度</t>
    <rPh sb="0" eb="1">
      <t>トシ</t>
    </rPh>
    <rPh sb="3" eb="4">
      <t>ド</t>
    </rPh>
    <phoneticPr fontId="2"/>
  </si>
  <si>
    <t>総  量</t>
    <rPh sb="0" eb="1">
      <t>フサ</t>
    </rPh>
    <rPh sb="3" eb="4">
      <t>リョウ</t>
    </rPh>
    <phoneticPr fontId="2"/>
  </si>
  <si>
    <t>スチール缶</t>
    <rPh sb="4" eb="5">
      <t>カン</t>
    </rPh>
    <phoneticPr fontId="2"/>
  </si>
  <si>
    <t>アルミ缶</t>
    <rPh sb="3" eb="4">
      <t>カン</t>
    </rPh>
    <phoneticPr fontId="2"/>
  </si>
  <si>
    <t>廃乾電池</t>
    <rPh sb="0" eb="1">
      <t>ハイ</t>
    </rPh>
    <rPh sb="1" eb="4">
      <t>カンデンチ</t>
    </rPh>
    <phoneticPr fontId="2"/>
  </si>
  <si>
    <t>古紙・古布</t>
    <rPh sb="0" eb="2">
      <t>コシ</t>
    </rPh>
    <rPh sb="3" eb="4">
      <t>フル</t>
    </rPh>
    <rPh sb="4" eb="5">
      <t>ヌノ</t>
    </rPh>
    <phoneticPr fontId="2"/>
  </si>
  <si>
    <t>　　　　　２４  不燃物・粗大ごみ処理状況</t>
    <rPh sb="9" eb="12">
      <t>フネンブツ</t>
    </rPh>
    <rPh sb="13" eb="14">
      <t>アラ</t>
    </rPh>
    <rPh sb="14" eb="15">
      <t>ダイ</t>
    </rPh>
    <rPh sb="17" eb="18">
      <t>トコロ</t>
    </rPh>
    <rPh sb="18" eb="19">
      <t>リ</t>
    </rPh>
    <rPh sb="19" eb="21">
      <t>ジョウキョウ</t>
    </rPh>
    <phoneticPr fontId="2"/>
  </si>
  <si>
    <t>単位 ： ｔ</t>
    <rPh sb="0" eb="2">
      <t>タンイ</t>
    </rPh>
    <phoneticPr fontId="2"/>
  </si>
  <si>
    <t>有　　　価　　　物　　　量</t>
    <rPh sb="0" eb="5">
      <t>ユウカ</t>
    </rPh>
    <rPh sb="8" eb="9">
      <t>ブツ</t>
    </rPh>
    <rPh sb="12" eb="13">
      <t>リョウ</t>
    </rPh>
    <phoneticPr fontId="2"/>
  </si>
  <si>
    <t>計</t>
    <rPh sb="0" eb="1">
      <t>ケイ</t>
    </rPh>
    <phoneticPr fontId="2"/>
  </si>
  <si>
    <t>磁性物</t>
    <rPh sb="0" eb="2">
      <t>ジセイ</t>
    </rPh>
    <rPh sb="2" eb="3">
      <t>ブツ</t>
    </rPh>
    <phoneticPr fontId="2"/>
  </si>
  <si>
    <t>鉄廃材</t>
    <rPh sb="0" eb="1">
      <t>テツ</t>
    </rPh>
    <rPh sb="1" eb="3">
      <t>ハイザイ</t>
    </rPh>
    <phoneticPr fontId="2"/>
  </si>
  <si>
    <t>　　　　　２５　ごみの埋立処分量状況</t>
    <rPh sb="11" eb="13">
      <t>ウメタテ</t>
    </rPh>
    <rPh sb="13" eb="15">
      <t>ショブン</t>
    </rPh>
    <rPh sb="15" eb="16">
      <t>リョウ</t>
    </rPh>
    <rPh sb="16" eb="18">
      <t>ジョウキョウ</t>
    </rPh>
    <phoneticPr fontId="2"/>
  </si>
  <si>
    <t>単位 ： ｔ</t>
    <rPh sb="0" eb="1">
      <t>タン</t>
    </rPh>
    <rPh sb="1" eb="2">
      <t>クライ</t>
    </rPh>
    <phoneticPr fontId="2"/>
  </si>
  <si>
    <t>　　　　　２６　し尿処理状況</t>
    <rPh sb="9" eb="10">
      <t>ニョウ</t>
    </rPh>
    <rPh sb="10" eb="11">
      <t>トコロ</t>
    </rPh>
    <rPh sb="11" eb="12">
      <t>リ</t>
    </rPh>
    <rPh sb="12" eb="14">
      <t>ジョウキョウ</t>
    </rPh>
    <phoneticPr fontId="2"/>
  </si>
  <si>
    <t>収集世帯数</t>
    <rPh sb="0" eb="2">
      <t>シュウシュウ</t>
    </rPh>
    <rPh sb="2" eb="5">
      <t>セタイスウ</t>
    </rPh>
    <phoneticPr fontId="2"/>
  </si>
  <si>
    <t>１日当り　　　　処理量 　　　（ ㎘ ）</t>
    <rPh sb="1" eb="2">
      <t>ニチ</t>
    </rPh>
    <rPh sb="2" eb="3">
      <t>アタ</t>
    </rPh>
    <rPh sb="8" eb="10">
      <t>ショリ</t>
    </rPh>
    <rPh sb="10" eb="11">
      <t>リョウ</t>
    </rPh>
    <phoneticPr fontId="2"/>
  </si>
  <si>
    <t>汲取り　　　し　尿</t>
    <rPh sb="0" eb="2">
      <t>クミト</t>
    </rPh>
    <rPh sb="8" eb="9">
      <t>ニョウ</t>
    </rPh>
    <phoneticPr fontId="2"/>
  </si>
  <si>
    <t>浄化槽　　　汚　泥</t>
    <rPh sb="0" eb="3">
      <t>ジョウカソウ</t>
    </rPh>
    <rPh sb="6" eb="9">
      <t>オデイ</t>
    </rPh>
    <phoneticPr fontId="2"/>
  </si>
  <si>
    <t>総　　量</t>
    <rPh sb="0" eb="4">
      <t>ソウリョウ</t>
    </rPh>
    <phoneticPr fontId="2"/>
  </si>
  <si>
    <t>前年度比（％）</t>
    <rPh sb="0" eb="4">
      <t>ゼンネンドヒ</t>
    </rPh>
    <phoneticPr fontId="2"/>
  </si>
  <si>
    <t>　　　　　２７　ごみ・し尿処理の経費</t>
    <rPh sb="12" eb="13">
      <t>ニョウ</t>
    </rPh>
    <rPh sb="13" eb="15">
      <t>ショリ</t>
    </rPh>
    <rPh sb="16" eb="18">
      <t>ケイヒ</t>
    </rPh>
    <phoneticPr fontId="2"/>
  </si>
  <si>
    <t>　　　　　 ２２  資源の集団回収状況</t>
    <rPh sb="10" eb="11">
      <t>シ</t>
    </rPh>
    <rPh sb="11" eb="12">
      <t>ミナモト</t>
    </rPh>
    <rPh sb="13" eb="14">
      <t>アツマリ</t>
    </rPh>
    <rPh sb="14" eb="15">
      <t>ダン</t>
    </rPh>
    <rPh sb="15" eb="16">
      <t>カイ</t>
    </rPh>
    <rPh sb="16" eb="17">
      <t>オサム</t>
    </rPh>
    <rPh sb="17" eb="19">
      <t>ジョウキョウ</t>
    </rPh>
    <phoneticPr fontId="2"/>
  </si>
  <si>
    <t>回収量　（ｔ )</t>
    <rPh sb="0" eb="2">
      <t>カイシュウ</t>
    </rPh>
    <rPh sb="2" eb="3">
      <t>リョウ</t>
    </rPh>
    <phoneticPr fontId="2"/>
  </si>
  <si>
    <t>登録団体数</t>
    <rPh sb="0" eb="2">
      <t>トウロク</t>
    </rPh>
    <rPh sb="2" eb="4">
      <t>ダンタイ</t>
    </rPh>
    <rPh sb="4" eb="5">
      <t>スウ</t>
    </rPh>
    <phoneticPr fontId="2"/>
  </si>
  <si>
    <t>登録業者数</t>
    <rPh sb="0" eb="2">
      <t>トウロク</t>
    </rPh>
    <rPh sb="2" eb="5">
      <t>ギョウシャスウ</t>
    </rPh>
    <phoneticPr fontId="2"/>
  </si>
  <si>
    <t>団体補助金 （千円）</t>
    <rPh sb="0" eb="2">
      <t>ダンタイ</t>
    </rPh>
    <rPh sb="2" eb="4">
      <t>ホジョ</t>
    </rPh>
    <rPh sb="4" eb="5">
      <t>キン</t>
    </rPh>
    <rPh sb="7" eb="9">
      <t>センエン</t>
    </rPh>
    <phoneticPr fontId="2"/>
  </si>
  <si>
    <t>協力業者補助金 (千円）</t>
    <rPh sb="0" eb="2">
      <t>キョウリョク</t>
    </rPh>
    <rPh sb="2" eb="4">
      <t>ギョウシャ</t>
    </rPh>
    <rPh sb="4" eb="7">
      <t>ホジョキン</t>
    </rPh>
    <rPh sb="9" eb="11">
      <t>センエン</t>
    </rPh>
    <phoneticPr fontId="2"/>
  </si>
  <si>
    <t>　　　　　８　医療従事者数</t>
    <rPh sb="7" eb="8">
      <t>イ</t>
    </rPh>
    <rPh sb="8" eb="9">
      <t>リョウ</t>
    </rPh>
    <rPh sb="9" eb="11">
      <t>ジュウジ</t>
    </rPh>
    <rPh sb="11" eb="12">
      <t>シャ</t>
    </rPh>
    <rPh sb="12" eb="13">
      <t>スウ</t>
    </rPh>
    <phoneticPr fontId="2"/>
  </si>
  <si>
    <t>各年１２月３１日現在</t>
    <rPh sb="0" eb="1">
      <t>カク</t>
    </rPh>
    <rPh sb="1" eb="2">
      <t>ネン</t>
    </rPh>
    <rPh sb="4" eb="5">
      <t>ガツ</t>
    </rPh>
    <rPh sb="7" eb="8">
      <t>ニチ</t>
    </rPh>
    <rPh sb="8" eb="10">
      <t>ゲンザイ</t>
    </rPh>
    <phoneticPr fontId="2"/>
  </si>
  <si>
    <t>年</t>
    <rPh sb="0" eb="1">
      <t>ネン</t>
    </rPh>
    <phoneticPr fontId="2"/>
  </si>
  <si>
    <t>医師</t>
    <rPh sb="0" eb="2">
      <t>イシ</t>
    </rPh>
    <phoneticPr fontId="2"/>
  </si>
  <si>
    <t>歯科医師</t>
    <rPh sb="0" eb="2">
      <t>シカ</t>
    </rPh>
    <rPh sb="2" eb="4">
      <t>イシ</t>
    </rPh>
    <phoneticPr fontId="2"/>
  </si>
  <si>
    <t>薬剤師</t>
    <rPh sb="0" eb="3">
      <t>ヤクザイシ</t>
    </rPh>
    <phoneticPr fontId="2"/>
  </si>
  <si>
    <t>助産師</t>
    <rPh sb="0" eb="3">
      <t>ジョサンシ</t>
    </rPh>
    <phoneticPr fontId="2"/>
  </si>
  <si>
    <t>看護師</t>
    <rPh sb="0" eb="2">
      <t>カンゴ</t>
    </rPh>
    <rPh sb="2" eb="3">
      <t>シ</t>
    </rPh>
    <phoneticPr fontId="2"/>
  </si>
  <si>
    <t>准看護師</t>
    <rPh sb="0" eb="1">
      <t>ジュン</t>
    </rPh>
    <rPh sb="1" eb="3">
      <t>カンゴ</t>
    </rPh>
    <rPh sb="3" eb="4">
      <t>シ</t>
    </rPh>
    <phoneticPr fontId="2"/>
  </si>
  <si>
    <t>歯科衛生士</t>
    <rPh sb="0" eb="2">
      <t>シカ</t>
    </rPh>
    <rPh sb="2" eb="4">
      <t>エイセイシ</t>
    </rPh>
    <rPh sb="4" eb="5">
      <t>シ</t>
    </rPh>
    <phoneticPr fontId="2"/>
  </si>
  <si>
    <t>歯科技工士</t>
    <rPh sb="0" eb="2">
      <t>シカ</t>
    </rPh>
    <rPh sb="2" eb="5">
      <t>ギコウシ</t>
    </rPh>
    <phoneticPr fontId="2"/>
  </si>
  <si>
    <t>　　　　　９　医療施設状況</t>
    <rPh sb="7" eb="8">
      <t>イ</t>
    </rPh>
    <rPh sb="8" eb="9">
      <t>リョウ</t>
    </rPh>
    <rPh sb="9" eb="10">
      <t>シ</t>
    </rPh>
    <rPh sb="10" eb="11">
      <t>セツ</t>
    </rPh>
    <rPh sb="11" eb="13">
      <t>ジョウキョウ</t>
    </rPh>
    <phoneticPr fontId="2"/>
  </si>
  <si>
    <t>各年３月３１日現在</t>
    <rPh sb="0" eb="1">
      <t>カク</t>
    </rPh>
    <rPh sb="1" eb="2">
      <t>ネン</t>
    </rPh>
    <rPh sb="3" eb="4">
      <t>ガツ</t>
    </rPh>
    <rPh sb="6" eb="7">
      <t>ニチ</t>
    </rPh>
    <rPh sb="7" eb="9">
      <t>ゲンザイ</t>
    </rPh>
    <phoneticPr fontId="2"/>
  </si>
  <si>
    <t>総数</t>
    <rPh sb="0" eb="2">
      <t>ソウスウ</t>
    </rPh>
    <phoneticPr fontId="2"/>
  </si>
  <si>
    <t>病院</t>
    <rPh sb="0" eb="2">
      <t>ビョウイン</t>
    </rPh>
    <phoneticPr fontId="2"/>
  </si>
  <si>
    <t>診療所</t>
    <rPh sb="0" eb="2">
      <t>シンリョウ</t>
    </rPh>
    <rPh sb="2" eb="3">
      <t>ショ</t>
    </rPh>
    <phoneticPr fontId="2"/>
  </si>
  <si>
    <t>歯   科　　    診療所</t>
    <rPh sb="0" eb="1">
      <t>ハ</t>
    </rPh>
    <rPh sb="4" eb="5">
      <t>カ</t>
    </rPh>
    <rPh sb="11" eb="14">
      <t>シンリョウジョ</t>
    </rPh>
    <phoneticPr fontId="2"/>
  </si>
  <si>
    <t>助産所</t>
    <rPh sb="0" eb="2">
      <t>ジョサン</t>
    </rPh>
    <rPh sb="2" eb="3">
      <t>ショ</t>
    </rPh>
    <phoneticPr fontId="2"/>
  </si>
  <si>
    <t>施設数</t>
    <rPh sb="0" eb="2">
      <t>シセツ</t>
    </rPh>
    <rPh sb="2" eb="3">
      <t>スウ</t>
    </rPh>
    <phoneticPr fontId="2"/>
  </si>
  <si>
    <t>病床数</t>
    <rPh sb="0" eb="2">
      <t>ビョウショウ</t>
    </rPh>
    <rPh sb="2" eb="3">
      <t>スウ</t>
    </rPh>
    <phoneticPr fontId="2"/>
  </si>
  <si>
    <t>※１）病院の病床数は、開設許可を与えた病床数である。</t>
    <rPh sb="3" eb="5">
      <t>ビョウイン</t>
    </rPh>
    <rPh sb="6" eb="9">
      <t>ビョウショウスウ</t>
    </rPh>
    <rPh sb="11" eb="13">
      <t>カイセツ</t>
    </rPh>
    <rPh sb="13" eb="15">
      <t>キョカ</t>
    </rPh>
    <rPh sb="16" eb="17">
      <t>アタ</t>
    </rPh>
    <rPh sb="19" eb="22">
      <t>ビョウショウスウ</t>
    </rPh>
    <phoneticPr fontId="2"/>
  </si>
  <si>
    <t>※２）休止している医療施設を含む。</t>
    <rPh sb="3" eb="5">
      <t>キュウシ</t>
    </rPh>
    <rPh sb="9" eb="11">
      <t>イリョウ</t>
    </rPh>
    <rPh sb="11" eb="13">
      <t>シセツ</t>
    </rPh>
    <rPh sb="14" eb="15">
      <t>フク</t>
    </rPh>
    <phoneticPr fontId="2"/>
  </si>
  <si>
    <t>　　　　　１０　市内医療機関の診療科目数</t>
    <rPh sb="8" eb="9">
      <t>シ</t>
    </rPh>
    <rPh sb="9" eb="10">
      <t>ウチ</t>
    </rPh>
    <rPh sb="10" eb="12">
      <t>イリョウ</t>
    </rPh>
    <rPh sb="12" eb="14">
      <t>キカン</t>
    </rPh>
    <rPh sb="15" eb="16">
      <t>ミ</t>
    </rPh>
    <rPh sb="16" eb="17">
      <t>リョウ</t>
    </rPh>
    <rPh sb="17" eb="20">
      <t>カモクスウ</t>
    </rPh>
    <phoneticPr fontId="2"/>
  </si>
  <si>
    <t>各年１０月１日現在</t>
    <rPh sb="0" eb="1">
      <t>カク</t>
    </rPh>
    <rPh sb="1" eb="2">
      <t>ネン</t>
    </rPh>
    <rPh sb="4" eb="5">
      <t>ガツ</t>
    </rPh>
    <rPh sb="6" eb="7">
      <t>ニチ</t>
    </rPh>
    <rPh sb="7" eb="9">
      <t>ゲンザイ</t>
    </rPh>
    <phoneticPr fontId="2"/>
  </si>
  <si>
    <t>診　　　　　　　　療　　　　　　　　科　　　　　　目</t>
    <rPh sb="0" eb="10">
      <t>シンリョウ</t>
    </rPh>
    <rPh sb="18" eb="26">
      <t>カモク</t>
    </rPh>
    <phoneticPr fontId="2"/>
  </si>
  <si>
    <t>延科目数</t>
    <rPh sb="0" eb="1">
      <t>ノ</t>
    </rPh>
    <rPh sb="1" eb="4">
      <t>カモクスウ</t>
    </rPh>
    <phoneticPr fontId="2"/>
  </si>
  <si>
    <t>内科</t>
    <rPh sb="0" eb="2">
      <t>ナイカ</t>
    </rPh>
    <phoneticPr fontId="2"/>
  </si>
  <si>
    <t>外科</t>
    <rPh sb="0" eb="2">
      <t>ゲカ</t>
    </rPh>
    <phoneticPr fontId="2"/>
  </si>
  <si>
    <t>小児科</t>
    <rPh sb="0" eb="3">
      <t>ショウニカ</t>
    </rPh>
    <phoneticPr fontId="2"/>
  </si>
  <si>
    <t>婦人科</t>
    <rPh sb="0" eb="3">
      <t>フジンカ</t>
    </rPh>
    <phoneticPr fontId="2"/>
  </si>
  <si>
    <t>産婦人科</t>
    <rPh sb="0" eb="4">
      <t>サンフジンカ</t>
    </rPh>
    <phoneticPr fontId="2"/>
  </si>
  <si>
    <t>消化器科</t>
    <rPh sb="0" eb="3">
      <t>ショウカキ</t>
    </rPh>
    <rPh sb="3" eb="4">
      <t>カ</t>
    </rPh>
    <phoneticPr fontId="2"/>
  </si>
  <si>
    <t>皮膚科</t>
    <rPh sb="0" eb="3">
      <t>ヒフカ</t>
    </rPh>
    <phoneticPr fontId="2"/>
  </si>
  <si>
    <t>眼科</t>
    <rPh sb="0" eb="2">
      <t>ガンカ</t>
    </rPh>
    <phoneticPr fontId="2"/>
  </si>
  <si>
    <t>耳鼻咽喉科</t>
    <rPh sb="0" eb="2">
      <t>ジビ</t>
    </rPh>
    <rPh sb="2" eb="4">
      <t>インコウ</t>
    </rPh>
    <rPh sb="4" eb="5">
      <t>カ</t>
    </rPh>
    <phoneticPr fontId="2"/>
  </si>
  <si>
    <t>呼吸器科</t>
    <rPh sb="0" eb="3">
      <t>コキュウキ</t>
    </rPh>
    <rPh sb="3" eb="4">
      <t>カ</t>
    </rPh>
    <phoneticPr fontId="2"/>
  </si>
  <si>
    <t>循環器科</t>
    <rPh sb="0" eb="3">
      <t>ジュンカンキ</t>
    </rPh>
    <rPh sb="3" eb="4">
      <t>カ</t>
    </rPh>
    <phoneticPr fontId="2"/>
  </si>
  <si>
    <t>精神科</t>
    <rPh sb="0" eb="3">
      <t>セイシンカ</t>
    </rPh>
    <phoneticPr fontId="2"/>
  </si>
  <si>
    <t>泌尿器科</t>
    <rPh sb="0" eb="3">
      <t>ヒニョウキ</t>
    </rPh>
    <rPh sb="3" eb="4">
      <t>カ</t>
    </rPh>
    <phoneticPr fontId="2"/>
  </si>
  <si>
    <t>こう門科</t>
    <rPh sb="2" eb="3">
      <t>コウモン</t>
    </rPh>
    <rPh sb="3" eb="4">
      <t>カ</t>
    </rPh>
    <phoneticPr fontId="2"/>
  </si>
  <si>
    <t>整形外科</t>
    <rPh sb="0" eb="2">
      <t>セイケイ</t>
    </rPh>
    <rPh sb="2" eb="4">
      <t>ゲカ</t>
    </rPh>
    <phoneticPr fontId="2"/>
  </si>
  <si>
    <t>リハビリテーション科</t>
    <rPh sb="9" eb="10">
      <t>カ</t>
    </rPh>
    <phoneticPr fontId="2"/>
  </si>
  <si>
    <t>放射線科</t>
    <rPh sb="0" eb="3">
      <t>ホウシャセン</t>
    </rPh>
    <rPh sb="3" eb="4">
      <t>カ</t>
    </rPh>
    <phoneticPr fontId="2"/>
  </si>
  <si>
    <t>麻酔科</t>
    <rPh sb="0" eb="3">
      <t>マスイカ</t>
    </rPh>
    <phoneticPr fontId="2"/>
  </si>
  <si>
    <t>神経内科</t>
    <rPh sb="0" eb="2">
      <t>シンケイ</t>
    </rPh>
    <rPh sb="2" eb="4">
      <t>ナイカ</t>
    </rPh>
    <phoneticPr fontId="2"/>
  </si>
  <si>
    <t>　　　　　１１　死因別死亡者数</t>
    <rPh sb="8" eb="9">
      <t>シ</t>
    </rPh>
    <rPh sb="9" eb="10">
      <t>イン</t>
    </rPh>
    <rPh sb="10" eb="11">
      <t>ベツ</t>
    </rPh>
    <rPh sb="11" eb="12">
      <t>シ</t>
    </rPh>
    <rPh sb="12" eb="13">
      <t>ボウ</t>
    </rPh>
    <rPh sb="13" eb="14">
      <t>シャ</t>
    </rPh>
    <rPh sb="14" eb="15">
      <t>スウ</t>
    </rPh>
    <phoneticPr fontId="2"/>
  </si>
  <si>
    <t>死　　　因　　　別</t>
    <rPh sb="0" eb="5">
      <t>シイン</t>
    </rPh>
    <rPh sb="8" eb="9">
      <t>ベツ</t>
    </rPh>
    <phoneticPr fontId="2"/>
  </si>
  <si>
    <t>　 悪　性　新　生　物</t>
    <rPh sb="2" eb="3">
      <t>アク</t>
    </rPh>
    <rPh sb="4" eb="5">
      <t>セイ</t>
    </rPh>
    <rPh sb="6" eb="7">
      <t>シン</t>
    </rPh>
    <rPh sb="8" eb="9">
      <t>ショウ</t>
    </rPh>
    <rPh sb="10" eb="11">
      <t>ブツ</t>
    </rPh>
    <phoneticPr fontId="2"/>
  </si>
  <si>
    <t xml:space="preserve"> 　脳　血　管　疾　患</t>
    <rPh sb="2" eb="3">
      <t>ノウ</t>
    </rPh>
    <rPh sb="4" eb="5">
      <t>チ</t>
    </rPh>
    <rPh sb="6" eb="7">
      <t>カン</t>
    </rPh>
    <rPh sb="8" eb="9">
      <t>シツ</t>
    </rPh>
    <rPh sb="10" eb="11">
      <t>ワズラ</t>
    </rPh>
    <phoneticPr fontId="2"/>
  </si>
  <si>
    <t>　 心　　　 疾 　　　患</t>
    <rPh sb="2" eb="3">
      <t>ココロ</t>
    </rPh>
    <rPh sb="7" eb="8">
      <t>シツ</t>
    </rPh>
    <rPh sb="12" eb="13">
      <t>ワズラ</t>
    </rPh>
    <phoneticPr fontId="2"/>
  </si>
  <si>
    <t>　 肺　　　　　　　　 炎</t>
    <rPh sb="2" eb="3">
      <t>ハイ</t>
    </rPh>
    <rPh sb="12" eb="13">
      <t>ホノオ</t>
    </rPh>
    <phoneticPr fontId="2"/>
  </si>
  <si>
    <t xml:space="preserve">   老　　　　　　　　 衰</t>
    <rPh sb="3" eb="4">
      <t>ロウ</t>
    </rPh>
    <rPh sb="13" eb="14">
      <t>オトロ</t>
    </rPh>
    <phoneticPr fontId="2"/>
  </si>
  <si>
    <t xml:space="preserve">   自　　　　　　　　 殺</t>
    <rPh sb="3" eb="4">
      <t>ジ</t>
    </rPh>
    <rPh sb="13" eb="14">
      <t>コロ</t>
    </rPh>
    <phoneticPr fontId="2"/>
  </si>
  <si>
    <t xml:space="preserve">   不　慮　の　事　故</t>
    <rPh sb="3" eb="4">
      <t>フ</t>
    </rPh>
    <rPh sb="5" eb="6">
      <t>リョ</t>
    </rPh>
    <rPh sb="9" eb="10">
      <t>コト</t>
    </rPh>
    <rPh sb="11" eb="12">
      <t>ユエ</t>
    </rPh>
    <phoneticPr fontId="2"/>
  </si>
  <si>
    <t>　 高　血　圧　性　疾　患</t>
    <rPh sb="2" eb="3">
      <t>タカ</t>
    </rPh>
    <rPh sb="4" eb="5">
      <t>チ</t>
    </rPh>
    <rPh sb="6" eb="7">
      <t>アツ</t>
    </rPh>
    <rPh sb="8" eb="9">
      <t>セイ</t>
    </rPh>
    <rPh sb="10" eb="11">
      <t>シツ</t>
    </rPh>
    <rPh sb="12" eb="13">
      <t>ワズラ</t>
    </rPh>
    <phoneticPr fontId="2"/>
  </si>
  <si>
    <t>　 糖       尿       病</t>
    <rPh sb="2" eb="3">
      <t>トウ</t>
    </rPh>
    <rPh sb="10" eb="11">
      <t>ニョウ</t>
    </rPh>
    <rPh sb="18" eb="19">
      <t>ビョウ</t>
    </rPh>
    <phoneticPr fontId="2"/>
  </si>
  <si>
    <t>　　　　　１８　狂犬病予防業務状況</t>
    <rPh sb="8" eb="10">
      <t>キョウケン</t>
    </rPh>
    <rPh sb="10" eb="11">
      <t>ビョウ</t>
    </rPh>
    <rPh sb="11" eb="12">
      <t>ヨ</t>
    </rPh>
    <rPh sb="12" eb="13">
      <t>ボウ</t>
    </rPh>
    <rPh sb="13" eb="14">
      <t>ギョウ</t>
    </rPh>
    <rPh sb="14" eb="15">
      <t>ツトム</t>
    </rPh>
    <rPh sb="15" eb="17">
      <t>ジョウキョウ</t>
    </rPh>
    <phoneticPr fontId="2"/>
  </si>
  <si>
    <t>区　　　　　　　　　分</t>
    <rPh sb="0" eb="11">
      <t>クブン</t>
    </rPh>
    <phoneticPr fontId="2"/>
  </si>
  <si>
    <t>登　　　　　　　　録</t>
    <rPh sb="0" eb="1">
      <t>ノボル</t>
    </rPh>
    <rPh sb="9" eb="10">
      <t>ロク</t>
    </rPh>
    <phoneticPr fontId="2"/>
  </si>
  <si>
    <t>予 防 注 射 済 票 交 付</t>
    <rPh sb="0" eb="1">
      <t>ヨ</t>
    </rPh>
    <rPh sb="2" eb="3">
      <t>ボウ</t>
    </rPh>
    <rPh sb="4" eb="5">
      <t>チュウ</t>
    </rPh>
    <rPh sb="6" eb="7">
      <t>イ</t>
    </rPh>
    <rPh sb="8" eb="9">
      <t>ズ</t>
    </rPh>
    <rPh sb="10" eb="11">
      <t>ヒョウ</t>
    </rPh>
    <rPh sb="12" eb="13">
      <t>コウ</t>
    </rPh>
    <rPh sb="14" eb="15">
      <t>ヅケ</t>
    </rPh>
    <phoneticPr fontId="2"/>
  </si>
  <si>
    <t>抑留犬</t>
    <rPh sb="0" eb="2">
      <t>ヨクリュウ</t>
    </rPh>
    <rPh sb="2" eb="3">
      <t>イヌ</t>
    </rPh>
    <phoneticPr fontId="2"/>
  </si>
  <si>
    <t>　　　　　１９　環境衛生営業施設</t>
    <rPh sb="8" eb="9">
      <t>ワ</t>
    </rPh>
    <rPh sb="9" eb="10">
      <t>サカイ</t>
    </rPh>
    <rPh sb="10" eb="11">
      <t>マモル</t>
    </rPh>
    <rPh sb="11" eb="12">
      <t>ショウ</t>
    </rPh>
    <rPh sb="12" eb="13">
      <t>エイ</t>
    </rPh>
    <rPh sb="13" eb="14">
      <t>ギョウ</t>
    </rPh>
    <rPh sb="14" eb="16">
      <t>シセツ</t>
    </rPh>
    <phoneticPr fontId="2"/>
  </si>
  <si>
    <t>各年度末現在</t>
    <rPh sb="0" eb="1">
      <t>カク</t>
    </rPh>
    <rPh sb="1" eb="4">
      <t>ネンドマツ</t>
    </rPh>
    <rPh sb="4" eb="6">
      <t>ゲンザイ</t>
    </rPh>
    <phoneticPr fontId="2"/>
  </si>
  <si>
    <t>公衆浴場</t>
    <rPh sb="0" eb="2">
      <t>コウシュウ</t>
    </rPh>
    <rPh sb="2" eb="4">
      <t>ヨクジョウ</t>
    </rPh>
    <phoneticPr fontId="2"/>
  </si>
  <si>
    <t>興行場</t>
    <rPh sb="0" eb="2">
      <t>コウギョウ</t>
    </rPh>
    <rPh sb="2" eb="3">
      <t>ジョウ</t>
    </rPh>
    <phoneticPr fontId="2"/>
  </si>
  <si>
    <t>理容所</t>
    <rPh sb="0" eb="2">
      <t>リヨウ</t>
    </rPh>
    <rPh sb="2" eb="3">
      <t>ショ</t>
    </rPh>
    <phoneticPr fontId="2"/>
  </si>
  <si>
    <t>美容所</t>
    <rPh sb="0" eb="2">
      <t>ビヨウ</t>
    </rPh>
    <rPh sb="2" eb="3">
      <t>ショ</t>
    </rPh>
    <phoneticPr fontId="2"/>
  </si>
  <si>
    <t>　　　　　２０　食品衛生法による主な許可営業施設</t>
    <rPh sb="8" eb="10">
      <t>ショクヒン</t>
    </rPh>
    <rPh sb="10" eb="13">
      <t>エイセイホウ</t>
    </rPh>
    <rPh sb="16" eb="17">
      <t>オモ</t>
    </rPh>
    <rPh sb="18" eb="20">
      <t>キョカ</t>
    </rPh>
    <rPh sb="20" eb="22">
      <t>エイギョウ</t>
    </rPh>
    <rPh sb="22" eb="24">
      <t>シセツ</t>
    </rPh>
    <phoneticPr fontId="2"/>
  </si>
  <si>
    <t>単位 : 件数</t>
    <rPh sb="0" eb="2">
      <t>タンイ</t>
    </rPh>
    <rPh sb="5" eb="7">
      <t>ケンスウ</t>
    </rPh>
    <phoneticPr fontId="2"/>
  </si>
  <si>
    <t>年    度</t>
    <rPh sb="0" eb="6">
      <t>ネンド</t>
    </rPh>
    <phoneticPr fontId="2"/>
  </si>
  <si>
    <t>魚介類　　販売業</t>
    <rPh sb="0" eb="3">
      <t>ギョカイルイ</t>
    </rPh>
    <rPh sb="5" eb="8">
      <t>ハンバイギョウ</t>
    </rPh>
    <phoneticPr fontId="2"/>
  </si>
  <si>
    <t>乳　 類　　 販売業</t>
    <rPh sb="0" eb="1">
      <t>ニュウ</t>
    </rPh>
    <rPh sb="3" eb="4">
      <t>ルイ</t>
    </rPh>
    <rPh sb="7" eb="10">
      <t>ハンバイギョウ</t>
    </rPh>
    <phoneticPr fontId="2"/>
  </si>
  <si>
    <t>食　 肉　　 販売業</t>
    <rPh sb="0" eb="1">
      <t>ショク</t>
    </rPh>
    <rPh sb="3" eb="4">
      <t>ニク</t>
    </rPh>
    <rPh sb="7" eb="10">
      <t>ハンバイギョウ</t>
    </rPh>
    <phoneticPr fontId="2"/>
  </si>
  <si>
    <t>資料   保険年金課</t>
    <rPh sb="0" eb="2">
      <t>シリョウ</t>
    </rPh>
    <rPh sb="5" eb="7">
      <t>ホケン</t>
    </rPh>
    <rPh sb="7" eb="9">
      <t>ネンキン</t>
    </rPh>
    <rPh sb="9" eb="10">
      <t>カ</t>
    </rPh>
    <phoneticPr fontId="2"/>
  </si>
  <si>
    <t>資料   障害者福祉課</t>
    <rPh sb="0" eb="2">
      <t>シリョウ</t>
    </rPh>
    <rPh sb="5" eb="8">
      <t>ショウガイシャ</t>
    </rPh>
    <rPh sb="8" eb="11">
      <t>フクシカ</t>
    </rPh>
    <phoneticPr fontId="2"/>
  </si>
  <si>
    <t>※１）診療所を除く。</t>
    <rPh sb="3" eb="6">
      <t>シンリョウジョ</t>
    </rPh>
    <rPh sb="7" eb="8">
      <t>ノゾ</t>
    </rPh>
    <phoneticPr fontId="2"/>
  </si>
  <si>
    <t>　 ２）消化器科は、消化器内科（胃腸内科）、消化器外科（胃腸外科）の合計数である。</t>
    <rPh sb="4" eb="7">
      <t>ショウカキ</t>
    </rPh>
    <rPh sb="7" eb="8">
      <t>カ</t>
    </rPh>
    <phoneticPr fontId="2"/>
  </si>
  <si>
    <t>　 ３）呼吸器科は、呼吸器内科、呼吸器外科の合計数である。</t>
    <rPh sb="4" eb="7">
      <t>コキュウキ</t>
    </rPh>
    <rPh sb="7" eb="8">
      <t>カ</t>
    </rPh>
    <phoneticPr fontId="2"/>
  </si>
  <si>
    <t>資料   保健センター</t>
    <rPh sb="0" eb="2">
      <t>シリョウ</t>
    </rPh>
    <rPh sb="5" eb="6">
      <t>タモツ</t>
    </rPh>
    <rPh sb="6" eb="7">
      <t>ケン</t>
    </rPh>
    <phoneticPr fontId="2"/>
  </si>
  <si>
    <r>
      <t>　　１３　成人検診実施状況</t>
    </r>
    <r>
      <rPr>
        <b/>
        <sz val="18"/>
        <rFont val="HGPｺﾞｼｯｸM"/>
        <family val="3"/>
        <charset val="128"/>
      </rPr>
      <t>（健康診査・歯科健診）</t>
    </r>
    <rPh sb="5" eb="7">
      <t>セイジン</t>
    </rPh>
    <rPh sb="7" eb="8">
      <t>ケン</t>
    </rPh>
    <rPh sb="8" eb="9">
      <t>ケンシン</t>
    </rPh>
    <rPh sb="9" eb="11">
      <t>ジッシ</t>
    </rPh>
    <rPh sb="11" eb="13">
      <t>ジョウキョウ</t>
    </rPh>
    <rPh sb="14" eb="16">
      <t>ケンコウ</t>
    </rPh>
    <rPh sb="16" eb="17">
      <t>シンリョウ</t>
    </rPh>
    <rPh sb="17" eb="18">
      <t>サ</t>
    </rPh>
    <rPh sb="19" eb="21">
      <t>シカ</t>
    </rPh>
    <rPh sb="21" eb="23">
      <t>ケンシン</t>
    </rPh>
    <phoneticPr fontId="2"/>
  </si>
  <si>
    <t>資料   保健センター</t>
    <rPh sb="0" eb="2">
      <t>シリョウ</t>
    </rPh>
    <rPh sb="5" eb="7">
      <t>ホケン</t>
    </rPh>
    <phoneticPr fontId="2"/>
  </si>
  <si>
    <r>
      <t>　　　　　１４　成人</t>
    </r>
    <r>
      <rPr>
        <b/>
        <sz val="20"/>
        <rFont val="HGPｺﾞｼｯｸM"/>
        <family val="3"/>
        <charset val="128"/>
      </rPr>
      <t>検診実施状況（がん検診）</t>
    </r>
    <rPh sb="8" eb="10">
      <t>セイジン</t>
    </rPh>
    <rPh sb="10" eb="12">
      <t>ケンシン</t>
    </rPh>
    <rPh sb="12" eb="14">
      <t>ジッシ</t>
    </rPh>
    <rPh sb="14" eb="16">
      <t>ジョウキョウ</t>
    </rPh>
    <rPh sb="19" eb="21">
      <t>ケンシン</t>
    </rPh>
    <phoneticPr fontId="2"/>
  </si>
  <si>
    <t>小児用肺炎球菌
ワクチン</t>
    <rPh sb="0" eb="3">
      <t>ショウニヨウ</t>
    </rPh>
    <rPh sb="3" eb="5">
      <t>ハイエン</t>
    </rPh>
    <rPh sb="5" eb="7">
      <t>キュウキン</t>
    </rPh>
    <phoneticPr fontId="2"/>
  </si>
  <si>
    <t>子宮頸
がん予防
ワクチン</t>
    <rPh sb="0" eb="2">
      <t>シキュウ</t>
    </rPh>
    <rPh sb="2" eb="3">
      <t>ケイ</t>
    </rPh>
    <rPh sb="6" eb="8">
      <t>ヨボウ</t>
    </rPh>
    <phoneticPr fontId="2"/>
  </si>
  <si>
    <t>資料   奥富環境センター</t>
    <rPh sb="0" eb="2">
      <t>シリョウ</t>
    </rPh>
    <rPh sb="5" eb="7">
      <t>オクトミ</t>
    </rPh>
    <rPh sb="7" eb="9">
      <t>カンキョウ</t>
    </rPh>
    <phoneticPr fontId="2"/>
  </si>
  <si>
    <t>資料 　 資源循環推進課　　</t>
    <rPh sb="0" eb="2">
      <t>シリョウ</t>
    </rPh>
    <rPh sb="5" eb="7">
      <t>シゲン</t>
    </rPh>
    <rPh sb="7" eb="9">
      <t>ジュンカン</t>
    </rPh>
    <rPh sb="9" eb="11">
      <t>スイシン</t>
    </rPh>
    <rPh sb="11" eb="12">
      <t>カ</t>
    </rPh>
    <phoneticPr fontId="2"/>
  </si>
  <si>
    <t>資料 　 奥富環境センター　　</t>
    <rPh sb="0" eb="2">
      <t>シリョウ</t>
    </rPh>
    <rPh sb="5" eb="7">
      <t>オクトミ</t>
    </rPh>
    <rPh sb="7" eb="9">
      <t>カンキョウ</t>
    </rPh>
    <phoneticPr fontId="2"/>
  </si>
  <si>
    <t>資料   奥富環境センター　　</t>
    <rPh sb="0" eb="2">
      <t>シリョウ</t>
    </rPh>
    <rPh sb="5" eb="7">
      <t>オクトミ</t>
    </rPh>
    <rPh sb="7" eb="9">
      <t>カンキョウ</t>
    </rPh>
    <phoneticPr fontId="2"/>
  </si>
  <si>
    <t>不燃物　　
残渣量</t>
    <rPh sb="0" eb="3">
      <t>フネンブツ</t>
    </rPh>
    <rPh sb="6" eb="7">
      <t>ザン</t>
    </rPh>
    <rPh sb="8" eb="9">
      <t>リョウ</t>
    </rPh>
    <phoneticPr fontId="2"/>
  </si>
  <si>
    <t>破砕処理後
可燃物量</t>
    <rPh sb="0" eb="1">
      <t>ハ</t>
    </rPh>
    <rPh sb="1" eb="2">
      <t>クダ</t>
    </rPh>
    <rPh sb="2" eb="4">
      <t>ショリ</t>
    </rPh>
    <rPh sb="4" eb="5">
      <t>ゴ</t>
    </rPh>
    <rPh sb="6" eb="9">
      <t>カネンブツ</t>
    </rPh>
    <rPh sb="9" eb="10">
      <t>リョウ</t>
    </rPh>
    <phoneticPr fontId="2"/>
  </si>
  <si>
    <t>不燃・粗大　
搬入総量</t>
    <rPh sb="0" eb="2">
      <t>フネン</t>
    </rPh>
    <rPh sb="3" eb="5">
      <t>ソダイ</t>
    </rPh>
    <rPh sb="7" eb="9">
      <t>ハンニュウ</t>
    </rPh>
    <rPh sb="9" eb="11">
      <t>ソウリョウ</t>
    </rPh>
    <phoneticPr fontId="2"/>
  </si>
  <si>
    <t>総         量</t>
    <rPh sb="0" eb="1">
      <t>ソウ</t>
    </rPh>
    <rPh sb="10" eb="11">
      <t>リョウ</t>
    </rPh>
    <phoneticPr fontId="2"/>
  </si>
  <si>
    <t>不燃物残渣</t>
  </si>
  <si>
    <t>し尿焼却灰</t>
    <rPh sb="1" eb="2">
      <t>ニョウ</t>
    </rPh>
    <rPh sb="2" eb="5">
      <t>ショウキャクバイ</t>
    </rPh>
    <phoneticPr fontId="2"/>
  </si>
  <si>
    <t>年　　度</t>
    <rPh sb="0" eb="1">
      <t>ネン</t>
    </rPh>
    <rPh sb="3" eb="4">
      <t>タビ</t>
    </rPh>
    <phoneticPr fontId="2"/>
  </si>
  <si>
    <t>ごみ処理経費</t>
    <rPh sb="2" eb="4">
      <t>ショリ</t>
    </rPh>
    <rPh sb="4" eb="6">
      <t>ケイヒ</t>
    </rPh>
    <phoneticPr fontId="2"/>
  </si>
  <si>
    <t>し尿処理経費</t>
    <rPh sb="1" eb="2">
      <t>ニョウ</t>
    </rPh>
    <rPh sb="2" eb="4">
      <t>ショリ</t>
    </rPh>
    <rPh sb="4" eb="6">
      <t>ケイヒ</t>
    </rPh>
    <phoneticPr fontId="2"/>
  </si>
  <si>
    <t>総　額</t>
    <rPh sb="0" eb="1">
      <t>ソウ</t>
    </rPh>
    <rPh sb="2" eb="3">
      <t>ガク</t>
    </rPh>
    <phoneticPr fontId="2"/>
  </si>
  <si>
    <t>１世帯当り</t>
  </si>
  <si>
    <t>１ｔ当り</t>
  </si>
  <si>
    <t>１日当り</t>
  </si>
  <si>
    <t>-</t>
  </si>
  <si>
    <t>ＢＣＧ</t>
    <phoneticPr fontId="2"/>
  </si>
  <si>
    <t>ポリオ</t>
    <phoneticPr fontId="2"/>
  </si>
  <si>
    <t>水痘</t>
    <rPh sb="0" eb="2">
      <t>スイトウ</t>
    </rPh>
    <phoneticPr fontId="2"/>
  </si>
  <si>
    <t>１５　保健衛生</t>
    <rPh sb="3" eb="5">
      <t>ホケン</t>
    </rPh>
    <rPh sb="5" eb="7">
      <t>エイセイ</t>
    </rPh>
    <phoneticPr fontId="2"/>
  </si>
  <si>
    <t>１．国民健康保険税額（現年課税分）</t>
    <rPh sb="2" eb="4">
      <t>コクミン</t>
    </rPh>
    <rPh sb="4" eb="6">
      <t>ケンコウ</t>
    </rPh>
    <rPh sb="6" eb="8">
      <t>ホケン</t>
    </rPh>
    <rPh sb="8" eb="10">
      <t>ゼイガク</t>
    </rPh>
    <rPh sb="11" eb="13">
      <t>ゲンネン</t>
    </rPh>
    <rPh sb="13" eb="15">
      <t>カゼイ</t>
    </rPh>
    <rPh sb="15" eb="16">
      <t>ブン</t>
    </rPh>
    <phoneticPr fontId="2"/>
  </si>
  <si>
    <t>２．国民健康保険給付状況</t>
    <rPh sb="2" eb="4">
      <t>コクミン</t>
    </rPh>
    <rPh sb="4" eb="6">
      <t>ケンコウ</t>
    </rPh>
    <rPh sb="6" eb="8">
      <t>ホケン</t>
    </rPh>
    <rPh sb="8" eb="10">
      <t>キュウフ</t>
    </rPh>
    <rPh sb="10" eb="12">
      <t>ジョウキョウ</t>
    </rPh>
    <phoneticPr fontId="2"/>
  </si>
  <si>
    <t>３．こども医療費支給状況</t>
    <rPh sb="5" eb="8">
      <t>イリョウヒ</t>
    </rPh>
    <rPh sb="8" eb="10">
      <t>シキュウ</t>
    </rPh>
    <rPh sb="10" eb="12">
      <t>ジョウキョウ</t>
    </rPh>
    <phoneticPr fontId="2"/>
  </si>
  <si>
    <t>４．心身障害者医療費支給状況</t>
    <rPh sb="2" eb="4">
      <t>シンシン</t>
    </rPh>
    <rPh sb="4" eb="7">
      <t>ショウガイシャ</t>
    </rPh>
    <rPh sb="7" eb="10">
      <t>イリョウヒ</t>
    </rPh>
    <rPh sb="10" eb="12">
      <t>シキュウ</t>
    </rPh>
    <rPh sb="12" eb="14">
      <t>ジョウキョウ</t>
    </rPh>
    <phoneticPr fontId="2"/>
  </si>
  <si>
    <t>５．ひとり親家庭等医療費支給状況</t>
    <rPh sb="5" eb="6">
      <t>オヤ</t>
    </rPh>
    <rPh sb="6" eb="8">
      <t>カテイ</t>
    </rPh>
    <rPh sb="8" eb="9">
      <t>トウ</t>
    </rPh>
    <rPh sb="9" eb="12">
      <t>イリョウヒ</t>
    </rPh>
    <rPh sb="12" eb="14">
      <t>シキュウ</t>
    </rPh>
    <rPh sb="14" eb="16">
      <t>ジョウキョウ</t>
    </rPh>
    <phoneticPr fontId="2"/>
  </si>
  <si>
    <t>６．後期高齢者医療費の状況</t>
    <rPh sb="2" eb="4">
      <t>コウキ</t>
    </rPh>
    <rPh sb="4" eb="6">
      <t>コウレイ</t>
    </rPh>
    <rPh sb="6" eb="7">
      <t>シャ</t>
    </rPh>
    <rPh sb="7" eb="10">
      <t>イリョウヒ</t>
    </rPh>
    <rPh sb="11" eb="13">
      <t>ジョウキョウ</t>
    </rPh>
    <phoneticPr fontId="2"/>
  </si>
  <si>
    <t>７．後期高齢者医療費の内訳</t>
    <rPh sb="2" eb="4">
      <t>コウキ</t>
    </rPh>
    <rPh sb="4" eb="7">
      <t>コウレイシャ</t>
    </rPh>
    <rPh sb="7" eb="10">
      <t>イリョウヒ</t>
    </rPh>
    <rPh sb="11" eb="13">
      <t>ウチワケ</t>
    </rPh>
    <phoneticPr fontId="2"/>
  </si>
  <si>
    <t>８．医療従事者数</t>
    <rPh sb="2" eb="4">
      <t>イリョウ</t>
    </rPh>
    <rPh sb="4" eb="7">
      <t>ジュウジシャ</t>
    </rPh>
    <rPh sb="7" eb="8">
      <t>スウ</t>
    </rPh>
    <phoneticPr fontId="2"/>
  </si>
  <si>
    <t>９．医療施設状況</t>
    <rPh sb="2" eb="4">
      <t>イリョウ</t>
    </rPh>
    <rPh sb="4" eb="6">
      <t>シセツ</t>
    </rPh>
    <rPh sb="6" eb="8">
      <t>ジョウキョウ</t>
    </rPh>
    <phoneticPr fontId="2"/>
  </si>
  <si>
    <t>１０．市内医療機関の診療科目数</t>
    <rPh sb="3" eb="5">
      <t>シナイ</t>
    </rPh>
    <rPh sb="5" eb="7">
      <t>イリョウ</t>
    </rPh>
    <rPh sb="7" eb="9">
      <t>キカン</t>
    </rPh>
    <rPh sb="10" eb="12">
      <t>シンリョウ</t>
    </rPh>
    <rPh sb="12" eb="14">
      <t>カモク</t>
    </rPh>
    <rPh sb="14" eb="15">
      <t>スウ</t>
    </rPh>
    <phoneticPr fontId="2"/>
  </si>
  <si>
    <t>１１．死因別死亡者数</t>
    <rPh sb="3" eb="5">
      <t>シイン</t>
    </rPh>
    <rPh sb="5" eb="6">
      <t>ベツ</t>
    </rPh>
    <rPh sb="6" eb="8">
      <t>シボウ</t>
    </rPh>
    <rPh sb="8" eb="9">
      <t>シャ</t>
    </rPh>
    <rPh sb="9" eb="10">
      <t>スウ</t>
    </rPh>
    <phoneticPr fontId="2"/>
  </si>
  <si>
    <t>１２．乳幼児健康診査実施状況</t>
    <rPh sb="3" eb="6">
      <t>ニュウヨウジ</t>
    </rPh>
    <rPh sb="6" eb="8">
      <t>ケンコウ</t>
    </rPh>
    <rPh sb="8" eb="10">
      <t>シンサ</t>
    </rPh>
    <rPh sb="10" eb="12">
      <t>ジッシ</t>
    </rPh>
    <rPh sb="12" eb="14">
      <t>ジョウキョウ</t>
    </rPh>
    <phoneticPr fontId="2"/>
  </si>
  <si>
    <t>１３．成人検診実施状況（健康診査・歯科検査）</t>
    <rPh sb="3" eb="5">
      <t>セイジン</t>
    </rPh>
    <rPh sb="5" eb="7">
      <t>ケンシン</t>
    </rPh>
    <rPh sb="7" eb="9">
      <t>ジッシ</t>
    </rPh>
    <rPh sb="9" eb="11">
      <t>ジョウキョウ</t>
    </rPh>
    <rPh sb="12" eb="14">
      <t>ケンコウ</t>
    </rPh>
    <rPh sb="14" eb="16">
      <t>シンサ</t>
    </rPh>
    <rPh sb="17" eb="19">
      <t>シカ</t>
    </rPh>
    <rPh sb="19" eb="21">
      <t>ケンサ</t>
    </rPh>
    <phoneticPr fontId="2"/>
  </si>
  <si>
    <t>１４．成人検診実施状況（がん検診）</t>
    <rPh sb="3" eb="5">
      <t>セイジン</t>
    </rPh>
    <rPh sb="5" eb="7">
      <t>ケンシン</t>
    </rPh>
    <rPh sb="7" eb="9">
      <t>ジッシ</t>
    </rPh>
    <rPh sb="9" eb="11">
      <t>ジョウキョウ</t>
    </rPh>
    <rPh sb="14" eb="16">
      <t>ケンシン</t>
    </rPh>
    <phoneticPr fontId="2"/>
  </si>
  <si>
    <t>１５．献血実施状況</t>
    <rPh sb="3" eb="5">
      <t>ケンケツ</t>
    </rPh>
    <rPh sb="5" eb="7">
      <t>ジッシ</t>
    </rPh>
    <rPh sb="7" eb="9">
      <t>ジョウキョウ</t>
    </rPh>
    <phoneticPr fontId="2"/>
  </si>
  <si>
    <t>１６．予防接種実施状況</t>
    <rPh sb="3" eb="5">
      <t>ヨボウ</t>
    </rPh>
    <rPh sb="5" eb="7">
      <t>セッシュ</t>
    </rPh>
    <rPh sb="7" eb="9">
      <t>ジッシ</t>
    </rPh>
    <rPh sb="9" eb="11">
      <t>ジョウキョウ</t>
    </rPh>
    <phoneticPr fontId="2"/>
  </si>
  <si>
    <t>１７．急患センター診療状況</t>
    <rPh sb="3" eb="5">
      <t>キュウカン</t>
    </rPh>
    <rPh sb="9" eb="11">
      <t>シンリョウ</t>
    </rPh>
    <rPh sb="11" eb="13">
      <t>ジョウキョウ</t>
    </rPh>
    <phoneticPr fontId="2"/>
  </si>
  <si>
    <t>１８．狂犬病予防業務状況</t>
    <rPh sb="3" eb="6">
      <t>キョウケンビョウ</t>
    </rPh>
    <rPh sb="6" eb="8">
      <t>ヨボウ</t>
    </rPh>
    <rPh sb="8" eb="10">
      <t>ギョウム</t>
    </rPh>
    <rPh sb="10" eb="12">
      <t>ジョウキョウ</t>
    </rPh>
    <phoneticPr fontId="2"/>
  </si>
  <si>
    <t>１９．環境衛生営業施設</t>
    <rPh sb="3" eb="5">
      <t>カンキョウ</t>
    </rPh>
    <rPh sb="5" eb="7">
      <t>エイセイ</t>
    </rPh>
    <rPh sb="7" eb="9">
      <t>エイギョウ</t>
    </rPh>
    <rPh sb="9" eb="11">
      <t>シセツ</t>
    </rPh>
    <phoneticPr fontId="2"/>
  </si>
  <si>
    <t>２０．食品衛生法による主な許可営業施設</t>
    <rPh sb="3" eb="5">
      <t>ショクヒン</t>
    </rPh>
    <rPh sb="5" eb="8">
      <t>エイセイホウ</t>
    </rPh>
    <rPh sb="11" eb="12">
      <t>オモ</t>
    </rPh>
    <rPh sb="13" eb="15">
      <t>キョカ</t>
    </rPh>
    <rPh sb="15" eb="17">
      <t>エイギョウ</t>
    </rPh>
    <rPh sb="17" eb="19">
      <t>シセツ</t>
    </rPh>
    <phoneticPr fontId="2"/>
  </si>
  <si>
    <t>２１．ごみ処理状況</t>
    <rPh sb="5" eb="7">
      <t>ショリ</t>
    </rPh>
    <rPh sb="7" eb="9">
      <t>ジョウキョウ</t>
    </rPh>
    <phoneticPr fontId="2"/>
  </si>
  <si>
    <t>２２．資源の集団回収状況</t>
    <rPh sb="3" eb="5">
      <t>シゲン</t>
    </rPh>
    <rPh sb="6" eb="8">
      <t>シュウダン</t>
    </rPh>
    <rPh sb="8" eb="10">
      <t>カイシュウ</t>
    </rPh>
    <rPh sb="10" eb="12">
      <t>ジョウキョウ</t>
    </rPh>
    <phoneticPr fontId="2"/>
  </si>
  <si>
    <t>２３．びん缶等資源化量の状況（搬出量）</t>
    <rPh sb="5" eb="6">
      <t>カン</t>
    </rPh>
    <rPh sb="6" eb="7">
      <t>トウ</t>
    </rPh>
    <rPh sb="7" eb="10">
      <t>シゲンカ</t>
    </rPh>
    <rPh sb="10" eb="11">
      <t>リョウ</t>
    </rPh>
    <rPh sb="12" eb="14">
      <t>ジョウキョウ</t>
    </rPh>
    <rPh sb="15" eb="17">
      <t>ハンシュツ</t>
    </rPh>
    <rPh sb="17" eb="18">
      <t>リョウ</t>
    </rPh>
    <phoneticPr fontId="2"/>
  </si>
  <si>
    <t>２４．不燃物・粗大ごみ処理状況</t>
    <rPh sb="3" eb="6">
      <t>フネンブツ</t>
    </rPh>
    <rPh sb="7" eb="9">
      <t>ソダイ</t>
    </rPh>
    <rPh sb="11" eb="13">
      <t>ショリ</t>
    </rPh>
    <rPh sb="13" eb="15">
      <t>ジョウキョウ</t>
    </rPh>
    <phoneticPr fontId="2"/>
  </si>
  <si>
    <t>２５．ごみの埋立処分量状況</t>
    <rPh sb="6" eb="8">
      <t>ウメタテ</t>
    </rPh>
    <rPh sb="8" eb="10">
      <t>ショブン</t>
    </rPh>
    <rPh sb="10" eb="11">
      <t>リョウ</t>
    </rPh>
    <rPh sb="11" eb="13">
      <t>ジョウキョウ</t>
    </rPh>
    <phoneticPr fontId="2"/>
  </si>
  <si>
    <t>２６．し尿処理状況</t>
    <rPh sb="4" eb="5">
      <t>ニョウ</t>
    </rPh>
    <rPh sb="5" eb="7">
      <t>ショリ</t>
    </rPh>
    <rPh sb="7" eb="9">
      <t>ジョウキョウ</t>
    </rPh>
    <phoneticPr fontId="2"/>
  </si>
  <si>
    <t>２７．ごみ・し尿処理の経費</t>
    <rPh sb="7" eb="8">
      <t>ニョウ</t>
    </rPh>
    <rPh sb="8" eb="10">
      <t>ショリ</t>
    </rPh>
    <rPh sb="11" eb="13">
      <t>ケイヒ</t>
    </rPh>
    <phoneticPr fontId="2"/>
  </si>
  <si>
    <t>1人当たりの１ヶ月の受診件数</t>
    <rPh sb="1" eb="2">
      <t>ニン</t>
    </rPh>
    <rPh sb="2" eb="3">
      <t>ア</t>
    </rPh>
    <rPh sb="6" eb="9">
      <t>イッカゲツ</t>
    </rPh>
    <rPh sb="10" eb="12">
      <t>ジュシン</t>
    </rPh>
    <rPh sb="12" eb="14">
      <t>ケンスウ</t>
    </rPh>
    <phoneticPr fontId="2"/>
  </si>
  <si>
    <t>※各項目とも埼玉県後期高齢者医療広域連合の集計値であり、被保険者数は月平均の数値</t>
    <rPh sb="1" eb="2">
      <t>カク</t>
    </rPh>
    <rPh sb="2" eb="4">
      <t>コウモク</t>
    </rPh>
    <rPh sb="6" eb="9">
      <t>サイタマケン</t>
    </rPh>
    <rPh sb="9" eb="11">
      <t>コウキ</t>
    </rPh>
    <rPh sb="11" eb="14">
      <t>コウレイシャ</t>
    </rPh>
    <rPh sb="14" eb="16">
      <t>イリョウ</t>
    </rPh>
    <rPh sb="16" eb="18">
      <t>コウイキ</t>
    </rPh>
    <rPh sb="18" eb="20">
      <t>レンゴウ</t>
    </rPh>
    <rPh sb="21" eb="23">
      <t>シュウケイ</t>
    </rPh>
    <rPh sb="23" eb="24">
      <t>チ</t>
    </rPh>
    <rPh sb="28" eb="32">
      <t>ヒホケンシャ</t>
    </rPh>
    <rPh sb="32" eb="33">
      <t>スウ</t>
    </rPh>
    <rPh sb="34" eb="37">
      <t>ツキヘイキン</t>
    </rPh>
    <rPh sb="38" eb="40">
      <t>スウチ</t>
    </rPh>
    <phoneticPr fontId="2"/>
  </si>
  <si>
    <t>-</t>
    <phoneticPr fontId="2"/>
  </si>
  <si>
    <t>平成２８年度</t>
    <rPh sb="0" eb="2">
      <t>ヘイセイ</t>
    </rPh>
    <rPh sb="4" eb="6">
      <t>ネンド</t>
    </rPh>
    <phoneticPr fontId="2"/>
  </si>
  <si>
    <t>平成２９年度</t>
    <rPh sb="0" eb="2">
      <t>ヘイセイ</t>
    </rPh>
    <rPh sb="4" eb="6">
      <t>ネンド</t>
    </rPh>
    <phoneticPr fontId="2"/>
  </si>
  <si>
    <t>支給件数(件）</t>
    <rPh sb="0" eb="2">
      <t>シキュウ</t>
    </rPh>
    <rPh sb="2" eb="4">
      <t>ケンスウ</t>
    </rPh>
    <rPh sb="5" eb="6">
      <t>ケン</t>
    </rPh>
    <phoneticPr fontId="2"/>
  </si>
  <si>
    <t>資料   こども支援課</t>
    <rPh sb="0" eb="2">
      <t>シリョウ</t>
    </rPh>
    <rPh sb="8" eb="10">
      <t>シエン</t>
    </rPh>
    <rPh sb="10" eb="11">
      <t>カ</t>
    </rPh>
    <phoneticPr fontId="2"/>
  </si>
  <si>
    <t>支給件数（件）</t>
    <rPh sb="0" eb="2">
      <t>シキュウ</t>
    </rPh>
    <rPh sb="2" eb="4">
      <t>ケンスウ</t>
    </rPh>
    <rPh sb="5" eb="6">
      <t>ケン</t>
    </rPh>
    <phoneticPr fontId="2"/>
  </si>
  <si>
    <t>２９</t>
    <phoneticPr fontId="2"/>
  </si>
  <si>
    <t>資料   こども支援課</t>
    <rPh sb="8" eb="10">
      <t>シエン</t>
    </rPh>
    <phoneticPr fontId="2"/>
  </si>
  <si>
    <t>※各項目とも埼玉県後期高齢者医療広域連合の集計値</t>
    <rPh sb="1" eb="2">
      <t>カク</t>
    </rPh>
    <rPh sb="2" eb="4">
      <t>コウモク</t>
    </rPh>
    <rPh sb="6" eb="9">
      <t>サイタマケン</t>
    </rPh>
    <rPh sb="9" eb="11">
      <t>コウキ</t>
    </rPh>
    <rPh sb="11" eb="14">
      <t>コウレイシャ</t>
    </rPh>
    <rPh sb="14" eb="16">
      <t>イリョウ</t>
    </rPh>
    <rPh sb="16" eb="18">
      <t>コウイキ</t>
    </rPh>
    <rPh sb="18" eb="20">
      <t>レンゴウ</t>
    </rPh>
    <rPh sb="21" eb="23">
      <t>シュウケイ</t>
    </rPh>
    <rPh sb="23" eb="24">
      <t>チ</t>
    </rPh>
    <phoneticPr fontId="2"/>
  </si>
  <si>
    <t>平成  ２８</t>
    <rPh sb="0" eb="2">
      <t>ヘイセイ</t>
    </rPh>
    <phoneticPr fontId="2"/>
  </si>
  <si>
    <t>３０</t>
    <phoneticPr fontId="2"/>
  </si>
  <si>
    <t xml:space="preserve">   ４）循環器科は、循環器内科、循環器外科（心臓血管外科）の合計数である。　　　</t>
    <phoneticPr fontId="2"/>
  </si>
  <si>
    <t>死　　因　　別　　死　　亡　　者　　数</t>
    <rPh sb="0" eb="4">
      <t>シイン</t>
    </rPh>
    <rPh sb="6" eb="7">
      <t>ベツ</t>
    </rPh>
    <rPh sb="9" eb="13">
      <t>シボウ</t>
    </rPh>
    <rPh sb="15" eb="16">
      <t>シャ</t>
    </rPh>
    <rPh sb="18" eb="19">
      <t>スウ</t>
    </rPh>
    <phoneticPr fontId="2"/>
  </si>
  <si>
    <t>平成１２年</t>
    <rPh sb="0" eb="2">
      <t>ヘイセイ</t>
    </rPh>
    <rPh sb="4" eb="5">
      <t>ネン</t>
    </rPh>
    <phoneticPr fontId="2"/>
  </si>
  <si>
    <t>平成２８年</t>
    <rPh sb="0" eb="2">
      <t>ヘイセイ</t>
    </rPh>
    <rPh sb="4" eb="5">
      <t>ネン</t>
    </rPh>
    <phoneticPr fontId="2"/>
  </si>
  <si>
    <t>がん</t>
    <phoneticPr fontId="2"/>
  </si>
  <si>
    <t>（つづき）</t>
    <phoneticPr fontId="2"/>
  </si>
  <si>
    <t>※平成２９年度から、胃がん検診、肺検診、大腸がん検診の対象年齢を４０歳以上に変更した。</t>
    <rPh sb="1" eb="3">
      <t>ヘイセイ</t>
    </rPh>
    <rPh sb="5" eb="6">
      <t>ネン</t>
    </rPh>
    <rPh sb="6" eb="7">
      <t>ド</t>
    </rPh>
    <rPh sb="10" eb="11">
      <t>イ</t>
    </rPh>
    <rPh sb="13" eb="15">
      <t>ケンシン</t>
    </rPh>
    <rPh sb="16" eb="17">
      <t>ハイ</t>
    </rPh>
    <rPh sb="17" eb="19">
      <t>ケンシン</t>
    </rPh>
    <rPh sb="20" eb="22">
      <t>ダイチョウ</t>
    </rPh>
    <rPh sb="24" eb="26">
      <t>ケンシン</t>
    </rPh>
    <rPh sb="27" eb="29">
      <t>タイショウ</t>
    </rPh>
    <rPh sb="29" eb="31">
      <t>ネンレイ</t>
    </rPh>
    <rPh sb="34" eb="35">
      <t>サイ</t>
    </rPh>
    <rPh sb="35" eb="37">
      <t>イジョウ</t>
    </rPh>
    <rPh sb="38" eb="40">
      <t>ヘンコウ</t>
    </rPh>
    <phoneticPr fontId="2"/>
  </si>
  <si>
    <t>※平成２９年度から、胃がん検診を隔年受診に変更した。</t>
    <rPh sb="1" eb="3">
      <t>ヘイセイ</t>
    </rPh>
    <rPh sb="5" eb="6">
      <t>ネン</t>
    </rPh>
    <rPh sb="6" eb="7">
      <t>ド</t>
    </rPh>
    <rPh sb="10" eb="11">
      <t>イ</t>
    </rPh>
    <rPh sb="13" eb="15">
      <t>ケンシン</t>
    </rPh>
    <rPh sb="16" eb="18">
      <t>カクネン</t>
    </rPh>
    <rPh sb="18" eb="20">
      <t>ジュシン</t>
    </rPh>
    <rPh sb="21" eb="23">
      <t>ヘンコウ</t>
    </rPh>
    <phoneticPr fontId="2"/>
  </si>
  <si>
    <t>資料   健康づくり支援課</t>
    <rPh sb="0" eb="2">
      <t>シリョウ</t>
    </rPh>
    <rPh sb="5" eb="7">
      <t>ケンコウ</t>
    </rPh>
    <rPh sb="10" eb="12">
      <t>シエン</t>
    </rPh>
    <rPh sb="12" eb="13">
      <t>カ</t>
    </rPh>
    <phoneticPr fontId="2"/>
  </si>
  <si>
    <t>Ｂ型</t>
    <rPh sb="1" eb="2">
      <t>ガタ</t>
    </rPh>
    <phoneticPr fontId="2"/>
  </si>
  <si>
    <t>ー</t>
    <phoneticPr fontId="2"/>
  </si>
  <si>
    <t>肝炎</t>
    <phoneticPr fontId="2"/>
  </si>
  <si>
    <t>（1・2期）</t>
    <phoneticPr fontId="2"/>
  </si>
  <si>
    <t>総　　　　　　数</t>
    <rPh sb="0" eb="1">
      <t>フサ</t>
    </rPh>
    <rPh sb="7" eb="8">
      <t>カズ</t>
    </rPh>
    <phoneticPr fontId="2"/>
  </si>
  <si>
    <t>資源化</t>
    <phoneticPr fontId="2"/>
  </si>
  <si>
    <t>アルミ</t>
    <phoneticPr fontId="2"/>
  </si>
  <si>
    <t xml:space="preserve">  年　　度</t>
    <rPh sb="2" eb="3">
      <t>ネン</t>
    </rPh>
    <rPh sb="5" eb="6">
      <t>タビ</t>
    </rPh>
    <phoneticPr fontId="2"/>
  </si>
  <si>
    <t>収 集 処 理 量 （ ㎘ ）</t>
    <rPh sb="0" eb="3">
      <t>シュウシュウ</t>
    </rPh>
    <rPh sb="4" eb="7">
      <t>ショリ</t>
    </rPh>
    <rPh sb="8" eb="9">
      <t>リョウ</t>
    </rPh>
    <phoneticPr fontId="2"/>
  </si>
  <si>
    <t>1 k ℓ当り</t>
  </si>
  <si>
    <t>　平成</t>
    <rPh sb="1" eb="3">
      <t>ヘイセイ</t>
    </rPh>
    <phoneticPr fontId="2"/>
  </si>
  <si>
    <t>平成 　２９</t>
    <rPh sb="0" eb="2">
      <t>ヘイセイ</t>
    </rPh>
    <phoneticPr fontId="2"/>
  </si>
  <si>
    <t>令和　　元</t>
    <rPh sb="0" eb="2">
      <t>レイワ</t>
    </rPh>
    <rPh sb="4" eb="5">
      <t>ガン</t>
    </rPh>
    <phoneticPr fontId="2"/>
  </si>
  <si>
    <t>平成２９年度</t>
  </si>
  <si>
    <t>平成３０年度</t>
    <rPh sb="0" eb="2">
      <t>ヘイセイ</t>
    </rPh>
    <rPh sb="4" eb="6">
      <t>ネンド</t>
    </rPh>
    <phoneticPr fontId="2"/>
  </si>
  <si>
    <t>令和元年度</t>
    <rPh sb="0" eb="2">
      <t>レイワ</t>
    </rPh>
    <rPh sb="2" eb="3">
      <t>ガン</t>
    </rPh>
    <rPh sb="3" eb="5">
      <t>ネンド</t>
    </rPh>
    <phoneticPr fontId="2"/>
  </si>
  <si>
    <t>３０</t>
    <phoneticPr fontId="2"/>
  </si>
  <si>
    <t>令和  　元</t>
    <rPh sb="0" eb="2">
      <t>レイワ</t>
    </rPh>
    <rPh sb="5" eb="6">
      <t>ガン</t>
    </rPh>
    <phoneticPr fontId="2"/>
  </si>
  <si>
    <t>３０</t>
    <phoneticPr fontId="2"/>
  </si>
  <si>
    <t>３０</t>
    <phoneticPr fontId="2"/>
  </si>
  <si>
    <t>令和 　 元</t>
    <rPh sb="0" eb="2">
      <t>レイワ</t>
    </rPh>
    <rPh sb="5" eb="6">
      <t>ガン</t>
    </rPh>
    <phoneticPr fontId="2"/>
  </si>
  <si>
    <t>令和　  元</t>
    <rPh sb="0" eb="2">
      <t>レイワ</t>
    </rPh>
    <rPh sb="5" eb="6">
      <t>ガン</t>
    </rPh>
    <phoneticPr fontId="2"/>
  </si>
  <si>
    <t>単位 ： 件、円</t>
    <rPh sb="0" eb="2">
      <t>タンイ</t>
    </rPh>
    <rPh sb="5" eb="6">
      <t>ケン</t>
    </rPh>
    <rPh sb="7" eb="8">
      <t>エン</t>
    </rPh>
    <phoneticPr fontId="2"/>
  </si>
  <si>
    <t>平成　２９</t>
    <rPh sb="0" eb="2">
      <t>ヘイセイ</t>
    </rPh>
    <phoneticPr fontId="2"/>
  </si>
  <si>
    <t>令和　 元</t>
    <rPh sb="0" eb="2">
      <t>レイワ</t>
    </rPh>
    <rPh sb="4" eb="5">
      <t>ガン</t>
    </rPh>
    <phoneticPr fontId="2"/>
  </si>
  <si>
    <t xml:space="preserve"> 平成　２９</t>
    <rPh sb="1" eb="3">
      <t>ヘイセイ</t>
    </rPh>
    <phoneticPr fontId="2"/>
  </si>
  <si>
    <t xml:space="preserve">    　　　　３０</t>
    <phoneticPr fontId="2"/>
  </si>
  <si>
    <t xml:space="preserve"> 令和　 元</t>
    <rPh sb="1" eb="3">
      <t>レイワ</t>
    </rPh>
    <rPh sb="5" eb="6">
      <t>ガン</t>
    </rPh>
    <phoneticPr fontId="2"/>
  </si>
  <si>
    <t>がん</t>
    <phoneticPr fontId="2"/>
  </si>
  <si>
    <t>がん</t>
    <phoneticPr fontId="2"/>
  </si>
  <si>
    <t>平成 ２９</t>
    <rPh sb="0" eb="2">
      <t>ヘイセイ</t>
    </rPh>
    <phoneticPr fontId="2"/>
  </si>
  <si>
    <t xml:space="preserve">         ３０</t>
    <phoneticPr fontId="2"/>
  </si>
  <si>
    <t>令和  元</t>
    <rPh sb="0" eb="2">
      <t>レイワ</t>
    </rPh>
    <rPh sb="4" eb="5">
      <t>ガン</t>
    </rPh>
    <phoneticPr fontId="2"/>
  </si>
  <si>
    <t xml:space="preserve">         ３０</t>
  </si>
  <si>
    <t>※がんの発見数は、実施年度の翌年６月までに把握した数。</t>
    <phoneticPr fontId="2"/>
  </si>
  <si>
    <t>ヒブ
ワクチン</t>
    <phoneticPr fontId="2"/>
  </si>
  <si>
    <t>平成  ２９</t>
    <rPh sb="0" eb="1">
      <t>ヒラ</t>
    </rPh>
    <rPh sb="1" eb="2">
      <t>シゲル</t>
    </rPh>
    <phoneticPr fontId="2"/>
  </si>
  <si>
    <t>ー</t>
  </si>
  <si>
    <t>－</t>
    <phoneticPr fontId="2"/>
  </si>
  <si>
    <t>令和   元</t>
    <rPh sb="0" eb="2">
      <t>レイワ</t>
    </rPh>
    <rPh sb="5" eb="6">
      <t>ガン</t>
    </rPh>
    <phoneticPr fontId="2"/>
  </si>
  <si>
    <t>(つづき)</t>
    <phoneticPr fontId="2"/>
  </si>
  <si>
    <t>（1・2期）</t>
  </si>
  <si>
    <t>３０</t>
  </si>
  <si>
    <t>※平成３０年２月から、高齢者肺炎球菌予防接種未接種者に対し、再案内通知を行った。</t>
    <rPh sb="1" eb="3">
      <t>ヘイセイ</t>
    </rPh>
    <rPh sb="5" eb="6">
      <t>ネン</t>
    </rPh>
    <rPh sb="7" eb="8">
      <t>ガツ</t>
    </rPh>
    <rPh sb="11" eb="14">
      <t>コウレイシャ</t>
    </rPh>
    <rPh sb="14" eb="16">
      <t>ハイエン</t>
    </rPh>
    <rPh sb="16" eb="18">
      <t>キュウキン</t>
    </rPh>
    <rPh sb="18" eb="20">
      <t>ヨボウ</t>
    </rPh>
    <rPh sb="20" eb="22">
      <t>セッシュ</t>
    </rPh>
    <rPh sb="22" eb="23">
      <t>ミ</t>
    </rPh>
    <rPh sb="23" eb="25">
      <t>セッシュ</t>
    </rPh>
    <rPh sb="25" eb="26">
      <t>シャ</t>
    </rPh>
    <rPh sb="27" eb="28">
      <t>タイ</t>
    </rPh>
    <rPh sb="30" eb="31">
      <t>サイ</t>
    </rPh>
    <rPh sb="31" eb="33">
      <t>アンナイ</t>
    </rPh>
    <rPh sb="33" eb="35">
      <t>ツウチ</t>
    </rPh>
    <rPh sb="36" eb="37">
      <t>オコナ</t>
    </rPh>
    <phoneticPr fontId="2"/>
  </si>
  <si>
    <t>　　平成　２９</t>
    <rPh sb="2" eb="4">
      <t>ヘイセイ</t>
    </rPh>
    <phoneticPr fontId="2"/>
  </si>
  <si>
    <t>　　　　　　３０</t>
    <phoneticPr fontId="2"/>
  </si>
  <si>
    <t>　　令和　 元</t>
    <rPh sb="2" eb="4">
      <t>レイワ</t>
    </rPh>
    <rPh sb="6" eb="7">
      <t>ガン</t>
    </rPh>
    <phoneticPr fontId="2"/>
  </si>
  <si>
    <t xml:space="preserve">  平成　２９</t>
    <rPh sb="2" eb="3">
      <t>ヒラ</t>
    </rPh>
    <rPh sb="3" eb="4">
      <t>シゲル</t>
    </rPh>
    <phoneticPr fontId="2"/>
  </si>
  <si>
    <t>　　　　　３０</t>
    <phoneticPr fontId="2"/>
  </si>
  <si>
    <t xml:space="preserve">  令和　 元</t>
    <rPh sb="2" eb="4">
      <t>レイワ</t>
    </rPh>
    <rPh sb="6" eb="7">
      <t>ガン</t>
    </rPh>
    <phoneticPr fontId="2"/>
  </si>
  <si>
    <t xml:space="preserve"> 平成 ２９</t>
    <rPh sb="1" eb="3">
      <t>ヘイセイ</t>
    </rPh>
    <phoneticPr fontId="2"/>
  </si>
  <si>
    <t xml:space="preserve">        ３０</t>
    <phoneticPr fontId="2"/>
  </si>
  <si>
    <t xml:space="preserve"> 令和  元</t>
    <rPh sb="1" eb="3">
      <t>レイワ</t>
    </rPh>
    <rPh sb="5" eb="6">
      <t>ガン</t>
    </rPh>
    <phoneticPr fontId="2"/>
  </si>
  <si>
    <t>カレット</t>
    <phoneticPr fontId="2"/>
  </si>
  <si>
    <t>ペットボトル</t>
    <phoneticPr fontId="2"/>
  </si>
  <si>
    <t>　　 ３０</t>
    <phoneticPr fontId="2"/>
  </si>
  <si>
    <t>※単位未満を四捨五入したため、総数は内訳の合計と必ずしも一致しない。</t>
    <phoneticPr fontId="2"/>
  </si>
  <si>
    <t>　　　　　　３０</t>
    <phoneticPr fontId="2"/>
  </si>
  <si>
    <t>※総量には持込分を含む。</t>
    <phoneticPr fontId="2"/>
  </si>
  <si>
    <t>３０</t>
    <phoneticPr fontId="2"/>
  </si>
  <si>
    <t>　平成  ２９</t>
    <rPh sb="1" eb="2">
      <t>ヒラ</t>
    </rPh>
    <rPh sb="2" eb="3">
      <t>シゲル</t>
    </rPh>
    <phoneticPr fontId="2"/>
  </si>
  <si>
    <t>　　　　　３０</t>
    <phoneticPr fontId="2"/>
  </si>
  <si>
    <t>　令和   元</t>
    <rPh sb="1" eb="3">
      <t>レイワ</t>
    </rPh>
    <rPh sb="6" eb="7">
      <t>ガン</t>
    </rPh>
    <phoneticPr fontId="2"/>
  </si>
  <si>
    <t>２９</t>
    <phoneticPr fontId="2"/>
  </si>
  <si>
    <t>　令和</t>
    <rPh sb="1" eb="3">
      <t>レイワ</t>
    </rPh>
    <phoneticPr fontId="2"/>
  </si>
  <si>
    <t>元</t>
    <rPh sb="0" eb="1">
      <t>ガン</t>
    </rPh>
    <phoneticPr fontId="2"/>
  </si>
  <si>
    <t>※民間委託を含む。　　</t>
    <phoneticPr fontId="2"/>
  </si>
  <si>
    <t xml:space="preserve">  　　　　３０</t>
    <phoneticPr fontId="2"/>
  </si>
  <si>
    <t>-</t>
    <phoneticPr fontId="2"/>
  </si>
  <si>
    <t>平成２６</t>
    <rPh sb="0" eb="2">
      <t>ヘイセイ</t>
    </rPh>
    <phoneticPr fontId="2"/>
  </si>
  <si>
    <t>２８</t>
    <phoneticPr fontId="2"/>
  </si>
  <si>
    <t>資料 　 埼玉県保健統計年報</t>
    <rPh sb="0" eb="2">
      <t>シリョウ</t>
    </rPh>
    <rPh sb="5" eb="8">
      <t>サイタマケン</t>
    </rPh>
    <rPh sb="8" eb="10">
      <t>ホケン</t>
    </rPh>
    <rPh sb="10" eb="12">
      <t>トウケイ</t>
    </rPh>
    <rPh sb="12" eb="14">
      <t>ネンポウ</t>
    </rPh>
    <phoneticPr fontId="2"/>
  </si>
  <si>
    <t>資料   埼玉県保健統計年報</t>
    <rPh sb="0" eb="2">
      <t>シリョウ</t>
    </rPh>
    <rPh sb="5" eb="8">
      <t>サイタマケン</t>
    </rPh>
    <rPh sb="8" eb="10">
      <t>ホケン</t>
    </rPh>
    <rPh sb="10" eb="12">
      <t>トウケイ</t>
    </rPh>
    <rPh sb="12" eb="14">
      <t>ネンポウ</t>
    </rPh>
    <phoneticPr fontId="2"/>
  </si>
  <si>
    <t>-</t>
    <phoneticPr fontId="2"/>
  </si>
  <si>
    <t>-</t>
    <phoneticPr fontId="2"/>
  </si>
  <si>
    <t>平成２９年</t>
    <rPh sb="0" eb="2">
      <t>ヘイセイ</t>
    </rPh>
    <rPh sb="4" eb="5">
      <t>ネン</t>
    </rPh>
    <phoneticPr fontId="2"/>
  </si>
  <si>
    <t>平成３０年</t>
    <rPh sb="0" eb="2">
      <t>ヘイセイ</t>
    </rPh>
    <rPh sb="4" eb="5">
      <t>ネン</t>
    </rPh>
    <phoneticPr fontId="2"/>
  </si>
  <si>
    <t>捕獲によるもの</t>
    <rPh sb="0" eb="2">
      <t>ホカク</t>
    </rPh>
    <phoneticPr fontId="2"/>
  </si>
  <si>
    <t>引き取りによるもの</t>
    <rPh sb="0" eb="1">
      <t>ヒ</t>
    </rPh>
    <rPh sb="2" eb="3">
      <t>ト</t>
    </rPh>
    <phoneticPr fontId="2"/>
  </si>
  <si>
    <t>薬物使用によるもの</t>
    <rPh sb="0" eb="2">
      <t>ヤクブツ</t>
    </rPh>
    <rPh sb="2" eb="4">
      <t>シヨウ</t>
    </rPh>
    <phoneticPr fontId="2"/>
  </si>
  <si>
    <t>-</t>
    <phoneticPr fontId="2"/>
  </si>
  <si>
    <t>返　　　　　　　還</t>
    <rPh sb="0" eb="1">
      <t>ヘン</t>
    </rPh>
    <rPh sb="8" eb="9">
      <t>カン</t>
    </rPh>
    <phoneticPr fontId="2"/>
  </si>
  <si>
    <t>資料   埼玉県保健統計年報　　</t>
    <rPh sb="0" eb="2">
      <t>シリョウ</t>
    </rPh>
    <rPh sb="5" eb="8">
      <t>サイタマケン</t>
    </rPh>
    <rPh sb="8" eb="10">
      <t>ホケン</t>
    </rPh>
    <rPh sb="10" eb="12">
      <t>トウケイ</t>
    </rPh>
    <rPh sb="12" eb="14">
      <t>ネンポウ</t>
    </rPh>
    <phoneticPr fontId="2"/>
  </si>
  <si>
    <t>※動物の愛護及び管理に関する法律第３５条第３項の引取り及び埼玉県動物の愛護及び管理に関する条例の収容との区別はしていない。</t>
    <rPh sb="1" eb="3">
      <t>ドウブツ</t>
    </rPh>
    <rPh sb="4" eb="6">
      <t>アイゴ</t>
    </rPh>
    <rPh sb="6" eb="7">
      <t>オヨ</t>
    </rPh>
    <rPh sb="8" eb="10">
      <t>カンリ</t>
    </rPh>
    <rPh sb="11" eb="12">
      <t>カン</t>
    </rPh>
    <rPh sb="14" eb="16">
      <t>ホウリツ</t>
    </rPh>
    <rPh sb="16" eb="17">
      <t>ダイ</t>
    </rPh>
    <rPh sb="19" eb="20">
      <t>ジョウ</t>
    </rPh>
    <rPh sb="20" eb="21">
      <t>ダイ</t>
    </rPh>
    <rPh sb="22" eb="23">
      <t>コウ</t>
    </rPh>
    <rPh sb="24" eb="26">
      <t>ヒキトリ</t>
    </rPh>
    <rPh sb="27" eb="28">
      <t>オヨ</t>
    </rPh>
    <rPh sb="29" eb="32">
      <t>サイタマケン</t>
    </rPh>
    <rPh sb="32" eb="34">
      <t>ドウブツ</t>
    </rPh>
    <rPh sb="35" eb="37">
      <t>アイゴ</t>
    </rPh>
    <rPh sb="37" eb="38">
      <t>オヨ</t>
    </rPh>
    <rPh sb="39" eb="41">
      <t>カンリ</t>
    </rPh>
    <rPh sb="42" eb="43">
      <t>カン</t>
    </rPh>
    <rPh sb="45" eb="47">
      <t>ジョウレイ</t>
    </rPh>
    <rPh sb="48" eb="50">
      <t>シュウヨウ</t>
    </rPh>
    <rPh sb="52" eb="54">
      <t>クベツ</t>
    </rPh>
    <phoneticPr fontId="2"/>
  </si>
  <si>
    <t>クリーニング</t>
    <phoneticPr fontId="2"/>
  </si>
  <si>
    <t>旅館等</t>
    <rPh sb="0" eb="2">
      <t>リョカン</t>
    </rPh>
    <rPh sb="2" eb="3">
      <t>トウ</t>
    </rPh>
    <phoneticPr fontId="2"/>
  </si>
  <si>
    <t>墓地</t>
    <rPh sb="0" eb="2">
      <t>ボチ</t>
    </rPh>
    <phoneticPr fontId="2"/>
  </si>
  <si>
    <t>公営</t>
    <rPh sb="0" eb="2">
      <t>コウエイ</t>
    </rPh>
    <phoneticPr fontId="2"/>
  </si>
  <si>
    <t>私営</t>
    <rPh sb="0" eb="2">
      <t>シエイ</t>
    </rPh>
    <phoneticPr fontId="2"/>
  </si>
  <si>
    <t>平成　２８</t>
    <rPh sb="0" eb="2">
      <t>ヘイセイ</t>
    </rPh>
    <phoneticPr fontId="2"/>
  </si>
  <si>
    <t>２９</t>
    <phoneticPr fontId="2"/>
  </si>
  <si>
    <t>３０</t>
    <phoneticPr fontId="2"/>
  </si>
  <si>
    <t>資料   埼玉県保健統計年報</t>
    <rPh sb="0" eb="2">
      <t>シリョウ</t>
    </rPh>
    <rPh sb="5" eb="12">
      <t>サイタマケンホケントウケイ</t>
    </rPh>
    <rPh sb="12" eb="14">
      <t>ネンポウ</t>
    </rPh>
    <phoneticPr fontId="2"/>
  </si>
  <si>
    <t>一般食堂
レストラン</t>
    <rPh sb="0" eb="2">
      <t>イッパン</t>
    </rPh>
    <rPh sb="2" eb="4">
      <t>ショクドウ</t>
    </rPh>
    <phoneticPr fontId="2"/>
  </si>
  <si>
    <t>菓　 子　　製造業</t>
    <rPh sb="0" eb="1">
      <t>カ</t>
    </rPh>
    <rPh sb="3" eb="4">
      <t>コ</t>
    </rPh>
    <rPh sb="6" eb="9">
      <t>セイゾウギョウ</t>
    </rPh>
    <phoneticPr fontId="2"/>
  </si>
  <si>
    <t>乳製品　 　製造業</t>
    <rPh sb="0" eb="3">
      <t>ニュウセイヒン</t>
    </rPh>
    <rPh sb="6" eb="9">
      <t>セイゾウギョウ</t>
    </rPh>
    <phoneticPr fontId="2"/>
  </si>
  <si>
    <t>食肉製品製造業</t>
    <rPh sb="0" eb="2">
      <t>ショクニク</t>
    </rPh>
    <rPh sb="2" eb="4">
      <t>セイヒン</t>
    </rPh>
    <rPh sb="4" eb="7">
      <t>セイゾウギョウ</t>
    </rPh>
    <phoneticPr fontId="2"/>
  </si>
  <si>
    <t>麺　 類　　製造業</t>
    <rPh sb="0" eb="1">
      <t>メン</t>
    </rPh>
    <rPh sb="3" eb="4">
      <t>タグイ</t>
    </rPh>
    <rPh sb="6" eb="9">
      <t>セイゾウギョウ</t>
    </rPh>
    <phoneticPr fontId="2"/>
  </si>
  <si>
    <t xml:space="preserve"> 平成　２８</t>
    <rPh sb="1" eb="2">
      <t>ヒラ</t>
    </rPh>
    <rPh sb="2" eb="3">
      <t>シゲル</t>
    </rPh>
    <phoneticPr fontId="2"/>
  </si>
  <si>
    <t>資料   埼玉県保健統計年報</t>
    <rPh sb="0" eb="2">
      <t>シリョウ</t>
    </rPh>
    <rPh sb="5" eb="14">
      <t>サイタマケンホケントウケイネンポウ</t>
    </rPh>
    <phoneticPr fontId="2"/>
  </si>
  <si>
    <t xml:space="preserve"> 　　　 ２９</t>
    <phoneticPr fontId="2"/>
  </si>
  <si>
    <t xml:space="preserve"> 　　　 ３０</t>
  </si>
  <si>
    <t>※心疾患は高血圧性を除く。</t>
    <phoneticPr fontId="2"/>
  </si>
  <si>
    <t>高齢者
インフル
エンザ</t>
    <rPh sb="0" eb="3">
      <t>コウレイシャ</t>
    </rPh>
    <phoneticPr fontId="2"/>
  </si>
  <si>
    <t>※狭山保健所管内（所沢市・飯能市・狭山市・入間市・日高市）</t>
    <rPh sb="1" eb="3">
      <t>サヤマ</t>
    </rPh>
    <rPh sb="3" eb="6">
      <t>ホケンジョ</t>
    </rPh>
    <rPh sb="6" eb="8">
      <t>カンナイ</t>
    </rPh>
    <rPh sb="7" eb="8">
      <t>ナイ</t>
    </rPh>
    <rPh sb="8" eb="9">
      <t>ホナイ</t>
    </rPh>
    <rPh sb="9" eb="11">
      <t>トコロザワ</t>
    </rPh>
    <rPh sb="11" eb="12">
      <t>シ</t>
    </rPh>
    <rPh sb="13" eb="15">
      <t>ハンノウ</t>
    </rPh>
    <rPh sb="15" eb="16">
      <t>シ</t>
    </rPh>
    <rPh sb="17" eb="19">
      <t>サヤマ</t>
    </rPh>
    <rPh sb="19" eb="20">
      <t>シ</t>
    </rPh>
    <rPh sb="21" eb="24">
      <t>イルマシ</t>
    </rPh>
    <rPh sb="25" eb="28">
      <t>ヒダカシ</t>
    </rPh>
    <phoneticPr fontId="2"/>
  </si>
  <si>
    <t>※歯科衛生士・歯科技工士の数は狭山保健所管内（所沢市・飯能市・狭山市・入間市・日高市）</t>
    <rPh sb="1" eb="3">
      <t>シカ</t>
    </rPh>
    <rPh sb="3" eb="6">
      <t>エイセイシ</t>
    </rPh>
    <rPh sb="7" eb="9">
      <t>シカ</t>
    </rPh>
    <rPh sb="9" eb="12">
      <t>ギコウシ</t>
    </rPh>
    <rPh sb="13" eb="14">
      <t>カズ</t>
    </rPh>
    <rPh sb="15" eb="17">
      <t>サヤマ</t>
    </rPh>
    <rPh sb="17" eb="20">
      <t>ホケンジョ</t>
    </rPh>
    <rPh sb="20" eb="22">
      <t>カンナイ</t>
    </rPh>
    <rPh sb="22" eb="23">
      <t>クナイ</t>
    </rPh>
    <rPh sb="23" eb="26">
      <t>トコロザワシ</t>
    </rPh>
    <rPh sb="27" eb="29">
      <t>ハンノウ</t>
    </rPh>
    <rPh sb="29" eb="30">
      <t>シ</t>
    </rPh>
    <rPh sb="31" eb="33">
      <t>サヤマ</t>
    </rPh>
    <rPh sb="33" eb="34">
      <t>シ</t>
    </rPh>
    <rPh sb="35" eb="38">
      <t>イルマシ</t>
    </rPh>
    <rPh sb="39" eb="42">
      <t>ヒダカシ</t>
    </rPh>
    <phoneticPr fontId="2"/>
  </si>
  <si>
    <t>※狭山保健所管内（所沢市・飯能市・狭山市・入間市・日高市）</t>
    <rPh sb="1" eb="3">
      <t>サヤマ</t>
    </rPh>
    <rPh sb="3" eb="6">
      <t>ホケンジョ</t>
    </rPh>
    <rPh sb="6" eb="7">
      <t>カン</t>
    </rPh>
    <rPh sb="7" eb="8">
      <t>ナイ</t>
    </rPh>
    <rPh sb="9" eb="12">
      <t>トコロザワシ</t>
    </rPh>
    <rPh sb="13" eb="15">
      <t>ハンノウ</t>
    </rPh>
    <rPh sb="15" eb="16">
      <t>シ</t>
    </rPh>
    <rPh sb="17" eb="19">
      <t>サヤマ</t>
    </rPh>
    <rPh sb="19" eb="20">
      <t>シ</t>
    </rPh>
    <rPh sb="21" eb="24">
      <t>イルマシ</t>
    </rPh>
    <rPh sb="25" eb="27">
      <t>ヒダカ</t>
    </rPh>
    <rPh sb="27" eb="28">
      <t>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</si>
</sst>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_ ;[Red]\-#,##0\ "/>
    <numFmt numFmtId="177" formatCode="#,##0.0_ "/>
    <numFmt numFmtId="178" formatCode="#,##0.0_);[Red]\(#,##0.0\)"/>
    <numFmt numFmtId="179" formatCode="#,##0_);[Red]\(#,##0\)"/>
    <numFmt numFmtId="180" formatCode="#,##0_ "/>
    <numFmt numFmtId="181" formatCode="0.00_);[Red]\(0.00\)"/>
    <numFmt numFmtId="182" formatCode="0.00_ "/>
    <numFmt numFmtId="183" formatCode="0.0_ "/>
    <numFmt numFmtId="184" formatCode="0_);[Red]\(0\)"/>
    <numFmt numFmtId="185" formatCode="_ * #\ ##0_ ;_ * \-#\ ##0_ ;_ * &quot;-&quot;_ ;_ @_ "/>
  </numFmts>
  <fonts count="2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20"/>
      <name val="HGPｺﾞｼｯｸM"/>
      <family val="3"/>
      <charset val="128"/>
    </font>
    <font>
      <sz val="11"/>
      <name val="HGPｺﾞｼｯｸM"/>
      <family val="3"/>
      <charset val="128"/>
    </font>
    <font>
      <sz val="9"/>
      <name val="HGPｺﾞｼｯｸM"/>
      <family val="3"/>
      <charset val="128"/>
    </font>
    <font>
      <sz val="10"/>
      <name val="HGPｺﾞｼｯｸM"/>
      <family val="3"/>
      <charset val="128"/>
    </font>
    <font>
      <b/>
      <sz val="20"/>
      <name val="HGPｺﾞｼｯｸM"/>
      <family val="3"/>
      <charset val="128"/>
    </font>
    <font>
      <sz val="8"/>
      <name val="HGPｺﾞｼｯｸM"/>
      <family val="3"/>
      <charset val="128"/>
    </font>
    <font>
      <b/>
      <sz val="18"/>
      <name val="HGPｺﾞｼｯｸM"/>
      <family val="3"/>
      <charset val="128"/>
    </font>
    <font>
      <sz val="6"/>
      <name val="HGPｺﾞｼｯｸM"/>
      <family val="3"/>
      <charset val="128"/>
    </font>
    <font>
      <sz val="11"/>
      <color theme="1"/>
      <name val="HGPｺﾞｼｯｸM"/>
      <family val="3"/>
      <charset val="128"/>
    </font>
    <font>
      <sz val="18"/>
      <name val="ＭＳ Ｐゴシック"/>
      <family val="3"/>
      <charset val="128"/>
    </font>
    <font>
      <sz val="24"/>
      <name val="ＭＳ Ｐゴシック"/>
      <family val="3"/>
      <charset val="128"/>
    </font>
    <font>
      <u/>
      <sz val="11"/>
      <color theme="10"/>
      <name val="ＭＳ Ｐゴシック"/>
      <family val="3"/>
      <charset val="128"/>
    </font>
    <font>
      <u/>
      <sz val="18"/>
      <color theme="10"/>
      <name val="ＭＳ Ｐゴシック"/>
      <family val="3"/>
      <charset val="128"/>
    </font>
    <font>
      <sz val="10.5"/>
      <name val="HGPｺﾞｼｯｸM"/>
      <family val="3"/>
      <charset val="128"/>
    </font>
    <font>
      <sz val="11"/>
      <color theme="1"/>
      <name val="ＭＳ Ｐゴシック"/>
      <family val="3"/>
      <charset val="128"/>
    </font>
    <font>
      <sz val="12"/>
      <name val="HGPｺﾞｼｯｸM"/>
      <family val="3"/>
      <charset val="128"/>
    </font>
    <font>
      <sz val="11"/>
      <name val="HGSｺﾞｼｯｸM"/>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36">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8">
    <xf numFmtId="0" fontId="0" fillId="0" borderId="0"/>
    <xf numFmtId="38" fontId="1" fillId="0" borderId="0" applyFont="0" applyFill="0" applyBorder="0" applyAlignment="0" applyProtection="0"/>
    <xf numFmtId="0" fontId="16" fillId="0" borderId="0" applyNumberFormat="0" applyFill="0" applyBorder="0" applyAlignment="0" applyProtection="0"/>
    <xf numFmtId="0" fontId="19" fillId="0" borderId="0">
      <alignment vertical="center"/>
    </xf>
    <xf numFmtId="38" fontId="1"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462">
    <xf numFmtId="0" fontId="0" fillId="0" borderId="0" xfId="0"/>
    <xf numFmtId="0" fontId="3" fillId="0" borderId="0" xfId="0" applyFont="1"/>
    <xf numFmtId="0" fontId="4" fillId="0" borderId="0" xfId="0" applyFont="1"/>
    <xf numFmtId="0" fontId="8" fillId="0" borderId="0" xfId="0" applyFont="1"/>
    <xf numFmtId="0" fontId="8" fillId="0" borderId="0" xfId="0" applyFont="1" applyBorder="1" applyAlignment="1"/>
    <xf numFmtId="0" fontId="6" fillId="0" borderId="0" xfId="0" applyNumberFormat="1" applyFont="1" applyBorder="1" applyAlignment="1">
      <alignment horizontal="right"/>
    </xf>
    <xf numFmtId="0" fontId="6" fillId="0" borderId="22" xfId="0" applyFont="1" applyBorder="1"/>
    <xf numFmtId="0" fontId="6" fillId="0" borderId="13" xfId="0" applyFont="1" applyBorder="1"/>
    <xf numFmtId="0" fontId="6" fillId="0" borderId="24" xfId="0" applyFont="1" applyBorder="1"/>
    <xf numFmtId="0" fontId="6" fillId="0" borderId="24" xfId="0" applyFont="1" applyBorder="1" applyAlignment="1"/>
    <xf numFmtId="0" fontId="6" fillId="0" borderId="11" xfId="0" applyFont="1" applyBorder="1"/>
    <xf numFmtId="49" fontId="6" fillId="0" borderId="0" xfId="0" applyNumberFormat="1" applyFont="1" applyBorder="1" applyAlignment="1">
      <alignment horizontal="center"/>
    </xf>
    <xf numFmtId="0" fontId="6" fillId="0" borderId="0" xfId="0" applyFont="1" applyFill="1" applyBorder="1"/>
    <xf numFmtId="38" fontId="6" fillId="0" borderId="16" xfId="1" applyFont="1" applyBorder="1" applyAlignment="1">
      <alignment vertical="center"/>
    </xf>
    <xf numFmtId="176" fontId="6" fillId="0" borderId="0" xfId="1" applyNumberFormat="1" applyFont="1" applyBorder="1" applyAlignment="1">
      <alignment horizontal="right" vertical="center"/>
    </xf>
    <xf numFmtId="176" fontId="6" fillId="0" borderId="15" xfId="1" applyNumberFormat="1" applyFont="1" applyBorder="1" applyAlignment="1">
      <alignment horizontal="right" vertical="center"/>
    </xf>
    <xf numFmtId="176" fontId="6" fillId="0" borderId="18" xfId="1" applyNumberFormat="1" applyFont="1" applyBorder="1" applyAlignment="1">
      <alignment horizontal="right" vertical="center"/>
    </xf>
    <xf numFmtId="176" fontId="6" fillId="0" borderId="16" xfId="1" applyNumberFormat="1" applyFont="1" applyBorder="1" applyAlignment="1">
      <alignment horizontal="right" vertical="center"/>
    </xf>
    <xf numFmtId="0" fontId="6" fillId="0" borderId="2" xfId="0" applyFont="1" applyBorder="1"/>
    <xf numFmtId="0" fontId="6" fillId="0" borderId="8" xfId="0" applyFont="1" applyBorder="1"/>
    <xf numFmtId="49" fontId="6" fillId="0" borderId="0" xfId="0" quotePrefix="1" applyNumberFormat="1" applyFont="1" applyBorder="1" applyAlignment="1">
      <alignment horizontal="center" vertical="center"/>
    </xf>
    <xf numFmtId="49" fontId="6" fillId="0" borderId="16" xfId="0" quotePrefix="1" applyNumberFormat="1" applyFont="1" applyBorder="1" applyAlignment="1">
      <alignment horizontal="center" vertical="center"/>
    </xf>
    <xf numFmtId="49" fontId="6" fillId="0" borderId="14" xfId="0" quotePrefix="1" applyNumberFormat="1" applyFont="1" applyBorder="1" applyAlignment="1">
      <alignment horizontal="center" vertical="center"/>
    </xf>
    <xf numFmtId="0" fontId="6" fillId="0" borderId="0" xfId="0" applyFont="1" applyAlignment="1">
      <alignment wrapText="1"/>
    </xf>
    <xf numFmtId="0" fontId="6" fillId="0" borderId="14" xfId="0" applyFont="1" applyBorder="1" applyAlignment="1">
      <alignment horizontal="left" vertical="center"/>
    </xf>
    <xf numFmtId="0" fontId="6" fillId="0" borderId="14" xfId="0" applyFont="1" applyBorder="1" applyAlignment="1">
      <alignment horizontal="center" vertical="center"/>
    </xf>
    <xf numFmtId="0" fontId="6" fillId="0" borderId="0" xfId="0" applyFont="1" applyFill="1" applyBorder="1" applyAlignment="1">
      <alignment vertical="center"/>
    </xf>
    <xf numFmtId="0" fontId="6" fillId="0" borderId="0" xfId="0" applyNumberFormat="1" applyFont="1" applyFill="1" applyBorder="1" applyAlignment="1">
      <alignment vertical="center"/>
    </xf>
    <xf numFmtId="0" fontId="6" fillId="0" borderId="0" xfId="0" applyFont="1" applyBorder="1" applyAlignment="1">
      <alignment vertical="center"/>
    </xf>
    <xf numFmtId="0" fontId="6" fillId="0" borderId="12" xfId="0" applyFont="1" applyBorder="1" applyAlignment="1">
      <alignment vertical="center"/>
    </xf>
    <xf numFmtId="0" fontId="6" fillId="0" borderId="16" xfId="0" applyFont="1" applyBorder="1" applyAlignment="1">
      <alignment vertical="center"/>
    </xf>
    <xf numFmtId="38" fontId="6" fillId="0" borderId="0" xfId="1" applyFont="1" applyBorder="1" applyAlignment="1">
      <alignment vertical="center"/>
    </xf>
    <xf numFmtId="38" fontId="6" fillId="0" borderId="0" xfId="1" applyFont="1" applyBorder="1" applyAlignment="1">
      <alignment horizontal="right" vertical="center"/>
    </xf>
    <xf numFmtId="0" fontId="6" fillId="0" borderId="20" xfId="0" applyFont="1" applyBorder="1" applyAlignment="1">
      <alignment vertical="center"/>
    </xf>
    <xf numFmtId="38" fontId="6" fillId="0" borderId="16" xfId="1" applyFont="1" applyBorder="1" applyAlignment="1">
      <alignment horizontal="right" vertical="center"/>
    </xf>
    <xf numFmtId="38" fontId="6" fillId="0" borderId="0" xfId="1" applyFont="1" applyBorder="1" applyAlignment="1"/>
    <xf numFmtId="38" fontId="6" fillId="0" borderId="0" xfId="1" applyFont="1" applyBorder="1" applyAlignment="1">
      <alignment horizontal="right"/>
    </xf>
    <xf numFmtId="49" fontId="6" fillId="0" borderId="20" xfId="0" applyNumberFormat="1" applyFont="1" applyBorder="1" applyAlignment="1">
      <alignment vertical="center"/>
    </xf>
    <xf numFmtId="0" fontId="14" fillId="0" borderId="0" xfId="0" applyFont="1"/>
    <xf numFmtId="0" fontId="15" fillId="0" borderId="0" xfId="0" applyFont="1"/>
    <xf numFmtId="0" fontId="14" fillId="2" borderId="30" xfId="0" applyFont="1" applyFill="1" applyBorder="1"/>
    <xf numFmtId="0" fontId="14" fillId="2" borderId="1" xfId="0" applyFont="1" applyFill="1" applyBorder="1"/>
    <xf numFmtId="0" fontId="0" fillId="2" borderId="1" xfId="0" applyFill="1" applyBorder="1"/>
    <xf numFmtId="0" fontId="0" fillId="2" borderId="31" xfId="0" applyFill="1" applyBorder="1"/>
    <xf numFmtId="0" fontId="14" fillId="2" borderId="32" xfId="0" applyFont="1" applyFill="1" applyBorder="1"/>
    <xf numFmtId="0" fontId="14" fillId="2" borderId="0" xfId="0" applyFont="1" applyFill="1" applyBorder="1"/>
    <xf numFmtId="0" fontId="0" fillId="2" borderId="0" xfId="0" applyFill="1" applyBorder="1"/>
    <xf numFmtId="0" fontId="0" fillId="2" borderId="33" xfId="0" applyFill="1" applyBorder="1"/>
    <xf numFmtId="0" fontId="14" fillId="2" borderId="34" xfId="0" applyFont="1" applyFill="1" applyBorder="1"/>
    <xf numFmtId="0" fontId="14" fillId="2" borderId="16" xfId="0" applyFont="1" applyFill="1" applyBorder="1"/>
    <xf numFmtId="0" fontId="0" fillId="2" borderId="16" xfId="0" applyFill="1" applyBorder="1"/>
    <xf numFmtId="0" fontId="0" fillId="2" borderId="35" xfId="0" applyFill="1" applyBorder="1"/>
    <xf numFmtId="0" fontId="6" fillId="0" borderId="0" xfId="0" applyFont="1" applyBorder="1"/>
    <xf numFmtId="0" fontId="6" fillId="0" borderId="12" xfId="0" applyFont="1" applyBorder="1" applyAlignment="1">
      <alignment horizontal="center" vertical="center"/>
    </xf>
    <xf numFmtId="0" fontId="8" fillId="0" borderId="19" xfId="0" applyFont="1" applyBorder="1" applyAlignment="1">
      <alignment horizontal="center" vertical="center"/>
    </xf>
    <xf numFmtId="0" fontId="6" fillId="0" borderId="0" xfId="0" applyFont="1"/>
    <xf numFmtId="0" fontId="6" fillId="0" borderId="9" xfId="0" applyFont="1" applyBorder="1" applyAlignment="1">
      <alignment horizontal="center" vertical="center"/>
    </xf>
    <xf numFmtId="49" fontId="6" fillId="0" borderId="0" xfId="0" applyNumberFormat="1" applyFont="1" applyBorder="1" applyAlignment="1">
      <alignment horizontal="right" vertical="center"/>
    </xf>
    <xf numFmtId="49" fontId="6" fillId="0" borderId="12" xfId="0" applyNumberFormat="1" applyFont="1" applyBorder="1" applyAlignment="1">
      <alignment vertical="center"/>
    </xf>
    <xf numFmtId="176" fontId="6" fillId="0" borderId="13" xfId="1" applyNumberFormat="1" applyFont="1" applyBorder="1" applyAlignment="1">
      <alignment horizontal="right" vertical="center"/>
    </xf>
    <xf numFmtId="176" fontId="6" fillId="0" borderId="14" xfId="1" applyNumberFormat="1" applyFont="1" applyBorder="1" applyAlignment="1">
      <alignment horizontal="right" vertical="center"/>
    </xf>
    <xf numFmtId="49" fontId="6" fillId="0" borderId="16" xfId="0" applyNumberFormat="1" applyFont="1" applyBorder="1" applyAlignment="1">
      <alignment horizontal="right" vertical="center"/>
    </xf>
    <xf numFmtId="49" fontId="6" fillId="0" borderId="17" xfId="0" applyNumberFormat="1" applyFont="1" applyBorder="1" applyAlignment="1">
      <alignment vertical="center"/>
    </xf>
    <xf numFmtId="0" fontId="6" fillId="0" borderId="0" xfId="0" applyFont="1" applyBorder="1" applyAlignment="1">
      <alignment horizontal="center"/>
    </xf>
    <xf numFmtId="0" fontId="6" fillId="0" borderId="14" xfId="0" applyFont="1" applyBorder="1" applyAlignment="1">
      <alignment vertical="center"/>
    </xf>
    <xf numFmtId="0" fontId="6" fillId="0" borderId="7" xfId="0" applyFont="1" applyBorder="1" applyAlignment="1">
      <alignment vertical="center"/>
    </xf>
    <xf numFmtId="180" fontId="6" fillId="0" borderId="0" xfId="0" applyNumberFormat="1" applyFont="1" applyBorder="1" applyAlignment="1">
      <alignment horizontal="right" vertical="center"/>
    </xf>
    <xf numFmtId="0" fontId="6" fillId="0" borderId="8" xfId="0" applyFont="1" applyBorder="1" applyAlignment="1">
      <alignment vertical="center"/>
    </xf>
    <xf numFmtId="0" fontId="6" fillId="0" borderId="16" xfId="0" applyFont="1" applyBorder="1" applyAlignment="1">
      <alignment horizontal="right" vertical="center"/>
    </xf>
    <xf numFmtId="180" fontId="6" fillId="0" borderId="16" xfId="0" applyNumberFormat="1" applyFont="1" applyBorder="1" applyAlignment="1">
      <alignment horizontal="right" vertical="center"/>
    </xf>
    <xf numFmtId="0" fontId="6" fillId="0" borderId="8" xfId="0" applyFont="1" applyBorder="1" applyAlignment="1">
      <alignment horizontal="center" vertical="center"/>
    </xf>
    <xf numFmtId="0" fontId="6" fillId="0" borderId="19" xfId="0" applyFont="1" applyBorder="1" applyAlignment="1">
      <alignment horizontal="center" vertical="center"/>
    </xf>
    <xf numFmtId="0" fontId="6" fillId="0" borderId="0" xfId="0" applyNumberFormat="1" applyFont="1" applyBorder="1" applyAlignment="1">
      <alignment horizontal="right" vertical="center"/>
    </xf>
    <xf numFmtId="180" fontId="6" fillId="0" borderId="13" xfId="0" applyNumberFormat="1" applyFont="1" applyBorder="1" applyAlignment="1">
      <alignment horizontal="right" vertical="center"/>
    </xf>
    <xf numFmtId="180" fontId="6" fillId="0" borderId="14" xfId="0" applyNumberFormat="1" applyFont="1" applyBorder="1" applyAlignment="1">
      <alignment horizontal="right" vertical="center"/>
    </xf>
    <xf numFmtId="0" fontId="6" fillId="0" borderId="13" xfId="0" applyFont="1" applyBorder="1" applyAlignment="1"/>
    <xf numFmtId="0" fontId="6" fillId="0" borderId="7" xfId="0" applyFont="1" applyBorder="1"/>
    <xf numFmtId="0" fontId="6" fillId="0" borderId="11" xfId="0" applyFont="1" applyBorder="1" applyAlignment="1"/>
    <xf numFmtId="0" fontId="6" fillId="0" borderId="1" xfId="0" applyFont="1" applyBorder="1"/>
    <xf numFmtId="0" fontId="6" fillId="0" borderId="14" xfId="0" applyFont="1" applyBorder="1"/>
    <xf numFmtId="0" fontId="6" fillId="0" borderId="20" xfId="0" applyFont="1" applyBorder="1"/>
    <xf numFmtId="0" fontId="6" fillId="0" borderId="12" xfId="0" applyFont="1" applyBorder="1"/>
    <xf numFmtId="0" fontId="6" fillId="0" borderId="16" xfId="0" applyFont="1" applyBorder="1"/>
    <xf numFmtId="0" fontId="6" fillId="0" borderId="17" xfId="0" applyFont="1" applyBorder="1"/>
    <xf numFmtId="0" fontId="6" fillId="0" borderId="13" xfId="0" applyFont="1" applyBorder="1" applyAlignment="1">
      <alignment horizontal="center" textRotation="255"/>
    </xf>
    <xf numFmtId="0" fontId="6" fillId="0" borderId="15" xfId="0" applyFont="1" applyBorder="1" applyAlignment="1">
      <alignment horizontal="center" textRotation="255"/>
    </xf>
    <xf numFmtId="0" fontId="6" fillId="0" borderId="6"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xf numFmtId="0" fontId="6" fillId="0" borderId="10"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Fill="1" applyBorder="1" applyAlignment="1"/>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xf numFmtId="0" fontId="6" fillId="0" borderId="3" xfId="0" applyFont="1" applyBorder="1" applyAlignment="1">
      <alignment horizontal="center" vertical="center"/>
    </xf>
    <xf numFmtId="0" fontId="6" fillId="0" borderId="0" xfId="0" applyFont="1" applyAlignment="1"/>
    <xf numFmtId="179" fontId="6" fillId="0" borderId="0" xfId="0" applyNumberFormat="1" applyFont="1" applyBorder="1" applyAlignment="1">
      <alignment horizontal="right" vertical="center"/>
    </xf>
    <xf numFmtId="179" fontId="6" fillId="0" borderId="16" xfId="0" applyNumberFormat="1" applyFont="1" applyBorder="1" applyAlignment="1">
      <alignment horizontal="right" vertical="center"/>
    </xf>
    <xf numFmtId="0" fontId="6" fillId="0" borderId="2" xfId="0" applyFont="1" applyBorder="1" applyAlignment="1">
      <alignment horizontal="center" vertical="center"/>
    </xf>
    <xf numFmtId="0" fontId="6" fillId="0" borderId="4" xfId="0" applyFont="1" applyBorder="1" applyAlignment="1">
      <alignment horizontal="center"/>
    </xf>
    <xf numFmtId="0" fontId="6" fillId="0" borderId="6" xfId="0" applyFont="1" applyBorder="1" applyAlignment="1"/>
    <xf numFmtId="0" fontId="6" fillId="0" borderId="6" xfId="0" applyFont="1" applyBorder="1"/>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177" fontId="6" fillId="0" borderId="14" xfId="1" applyNumberFormat="1" applyFont="1" applyBorder="1" applyAlignment="1">
      <alignment horizontal="right" vertical="center"/>
    </xf>
    <xf numFmtId="178" fontId="6" fillId="0" borderId="14" xfId="1" applyNumberFormat="1" applyFont="1" applyBorder="1" applyAlignment="1">
      <alignment horizontal="right" vertical="center"/>
    </xf>
    <xf numFmtId="180" fontId="6" fillId="0" borderId="0" xfId="0" applyNumberFormat="1" applyFont="1"/>
    <xf numFmtId="181" fontId="6" fillId="0" borderId="0" xfId="0" applyNumberFormat="1" applyFont="1"/>
    <xf numFmtId="179" fontId="6" fillId="3" borderId="15" xfId="1" applyNumberFormat="1" applyFont="1" applyFill="1" applyBorder="1" applyAlignment="1">
      <alignment horizontal="right" vertical="center"/>
    </xf>
    <xf numFmtId="179" fontId="6" fillId="3" borderId="0" xfId="1" applyNumberFormat="1" applyFont="1" applyFill="1" applyBorder="1" applyAlignment="1">
      <alignment horizontal="right" vertical="center"/>
    </xf>
    <xf numFmtId="177" fontId="6" fillId="3" borderId="0" xfId="1" applyNumberFormat="1" applyFont="1" applyFill="1" applyBorder="1" applyAlignment="1">
      <alignment horizontal="right" vertical="center"/>
    </xf>
    <xf numFmtId="178" fontId="6" fillId="3" borderId="0" xfId="1" applyNumberFormat="1" applyFont="1" applyFill="1" applyBorder="1" applyAlignment="1">
      <alignment horizontal="right" vertical="center"/>
    </xf>
    <xf numFmtId="179" fontId="6" fillId="3" borderId="18" xfId="1" applyNumberFormat="1" applyFont="1" applyFill="1" applyBorder="1" applyAlignment="1">
      <alignment horizontal="right" vertical="center"/>
    </xf>
    <xf numFmtId="179" fontId="6" fillId="3" borderId="16" xfId="1" applyNumberFormat="1" applyFont="1" applyFill="1" applyBorder="1" applyAlignment="1">
      <alignment horizontal="right" vertical="center"/>
    </xf>
    <xf numFmtId="177" fontId="6" fillId="3" borderId="16" xfId="1" applyNumberFormat="1" applyFont="1" applyFill="1" applyBorder="1" applyAlignment="1">
      <alignment horizontal="right" vertical="center"/>
    </xf>
    <xf numFmtId="178" fontId="6" fillId="3" borderId="16" xfId="1" applyNumberFormat="1" applyFont="1" applyFill="1" applyBorder="1" applyAlignment="1">
      <alignment horizontal="right" vertical="center"/>
    </xf>
    <xf numFmtId="0" fontId="6" fillId="0" borderId="19" xfId="0" applyFont="1" applyBorder="1" applyAlignment="1">
      <alignment horizontal="center" vertical="center"/>
    </xf>
    <xf numFmtId="0" fontId="6" fillId="0" borderId="13" xfId="0" applyFont="1" applyBorder="1" applyAlignment="1">
      <alignment vertical="center"/>
    </xf>
    <xf numFmtId="180" fontId="6" fillId="0" borderId="14" xfId="0" applyNumberFormat="1" applyFont="1" applyBorder="1" applyAlignment="1" applyProtection="1">
      <alignment horizontal="right" vertical="center"/>
      <protection locked="0"/>
    </xf>
    <xf numFmtId="0" fontId="6" fillId="0" borderId="11" xfId="0" applyFont="1" applyBorder="1" applyAlignment="1">
      <alignment vertical="center"/>
    </xf>
    <xf numFmtId="180" fontId="6" fillId="0" borderId="0" xfId="0" applyNumberFormat="1" applyFont="1" applyBorder="1" applyAlignment="1" applyProtection="1">
      <alignment horizontal="right" vertical="center"/>
      <protection locked="0"/>
    </xf>
    <xf numFmtId="0" fontId="6" fillId="0" borderId="10"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0" xfId="0" applyFont="1" applyBorder="1" applyAlignment="1">
      <alignment horizontal="distributed" vertical="center"/>
    </xf>
    <xf numFmtId="0" fontId="6" fillId="0" borderId="7"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26" xfId="0" applyFont="1" applyBorder="1" applyAlignment="1">
      <alignment horizontal="center" vertical="center"/>
    </xf>
    <xf numFmtId="0" fontId="6" fillId="3" borderId="14" xfId="0" applyFont="1" applyFill="1" applyBorder="1" applyAlignment="1">
      <alignment horizontal="right" vertical="center"/>
    </xf>
    <xf numFmtId="180" fontId="6" fillId="3" borderId="14" xfId="0" applyNumberFormat="1" applyFont="1" applyFill="1" applyBorder="1" applyAlignment="1" applyProtection="1">
      <alignment horizontal="right" vertical="center"/>
      <protection locked="0"/>
    </xf>
    <xf numFmtId="0" fontId="6" fillId="3" borderId="0" xfId="0" applyFont="1" applyFill="1" applyBorder="1" applyAlignment="1">
      <alignment horizontal="right" vertical="center"/>
    </xf>
    <xf numFmtId="180" fontId="6" fillId="3" borderId="0" xfId="0" applyNumberFormat="1" applyFont="1" applyFill="1" applyBorder="1" applyAlignment="1" applyProtection="1">
      <alignment horizontal="right" vertical="center"/>
      <protection locked="0"/>
    </xf>
    <xf numFmtId="180" fontId="6" fillId="3" borderId="0" xfId="0" applyNumberFormat="1" applyFont="1" applyFill="1" applyBorder="1" applyAlignment="1">
      <alignment horizontal="right" vertical="center"/>
    </xf>
    <xf numFmtId="0" fontId="6" fillId="3" borderId="16" xfId="0" applyFont="1" applyFill="1" applyBorder="1" applyAlignment="1">
      <alignment horizontal="right" vertical="center"/>
    </xf>
    <xf numFmtId="180" fontId="6" fillId="3" borderId="16" xfId="0" applyNumberFormat="1" applyFont="1" applyFill="1" applyBorder="1" applyAlignment="1">
      <alignment horizontal="right" vertical="center"/>
    </xf>
    <xf numFmtId="0" fontId="6" fillId="0" borderId="3" xfId="0" applyFont="1" applyBorder="1" applyAlignment="1">
      <alignment horizontal="center" vertical="center" shrinkToFit="1"/>
    </xf>
    <xf numFmtId="180" fontId="6" fillId="0" borderId="15" xfId="0" applyNumberFormat="1" applyFont="1" applyBorder="1" applyAlignment="1">
      <alignment horizontal="right" vertical="center"/>
    </xf>
    <xf numFmtId="180" fontId="6" fillId="0" borderId="0" xfId="0" applyNumberFormat="1" applyFont="1" applyBorder="1" applyAlignment="1">
      <alignment horizontal="right" vertical="center"/>
    </xf>
    <xf numFmtId="0" fontId="7" fillId="0" borderId="0" xfId="0" applyFont="1" applyBorder="1" applyAlignment="1"/>
    <xf numFmtId="0" fontId="6" fillId="0" borderId="0" xfId="0" applyFont="1" applyAlignment="1">
      <alignment horizontal="right"/>
    </xf>
    <xf numFmtId="49" fontId="6" fillId="3" borderId="15" xfId="0" applyNumberFormat="1" applyFont="1" applyFill="1" applyBorder="1" applyAlignment="1">
      <alignment horizontal="right" vertical="center"/>
    </xf>
    <xf numFmtId="49" fontId="6" fillId="3" borderId="0" xfId="0" applyNumberFormat="1" applyFont="1" applyFill="1" applyBorder="1" applyAlignment="1">
      <alignment horizontal="right" vertical="center"/>
    </xf>
    <xf numFmtId="0" fontId="6" fillId="0" borderId="6" xfId="0" applyFont="1" applyBorder="1" applyAlignment="1">
      <alignment horizontal="center" vertical="center" shrinkToFit="1"/>
    </xf>
    <xf numFmtId="0" fontId="6" fillId="0" borderId="0" xfId="0" applyFont="1" applyBorder="1"/>
    <xf numFmtId="176" fontId="6" fillId="3" borderId="15" xfId="1" applyNumberFormat="1" applyFont="1" applyFill="1" applyBorder="1" applyAlignment="1">
      <alignment horizontal="right" vertical="center"/>
    </xf>
    <xf numFmtId="176" fontId="6" fillId="3" borderId="0" xfId="1" applyNumberFormat="1" applyFont="1" applyFill="1" applyBorder="1" applyAlignment="1">
      <alignment horizontal="right" vertical="center"/>
    </xf>
    <xf numFmtId="176" fontId="6" fillId="3" borderId="18" xfId="1" applyNumberFormat="1" applyFont="1" applyFill="1" applyBorder="1" applyAlignment="1">
      <alignment horizontal="right" vertical="center"/>
    </xf>
    <xf numFmtId="176" fontId="6" fillId="3" borderId="16" xfId="1" applyNumberFormat="1" applyFont="1" applyFill="1" applyBorder="1" applyAlignment="1">
      <alignment horizontal="right" vertical="center"/>
    </xf>
    <xf numFmtId="0" fontId="6" fillId="3" borderId="0" xfId="0" applyFont="1" applyFill="1"/>
    <xf numFmtId="0" fontId="6" fillId="3" borderId="6" xfId="0" applyFont="1" applyFill="1" applyBorder="1" applyAlignment="1">
      <alignment horizontal="center" vertical="center"/>
    </xf>
    <xf numFmtId="0" fontId="6" fillId="3" borderId="19" xfId="0" applyFont="1" applyFill="1" applyBorder="1" applyAlignment="1">
      <alignment horizontal="center" vertical="center"/>
    </xf>
    <xf numFmtId="0" fontId="7" fillId="3" borderId="6" xfId="0" applyFont="1" applyFill="1" applyBorder="1" applyAlignment="1">
      <alignment horizontal="center" vertical="center" wrapText="1"/>
    </xf>
    <xf numFmtId="0" fontId="6" fillId="3" borderId="3" xfId="0" applyFont="1" applyFill="1" applyBorder="1" applyAlignment="1">
      <alignment horizontal="center" vertical="center" shrinkToFit="1"/>
    </xf>
    <xf numFmtId="49" fontId="6" fillId="3" borderId="20" xfId="0" applyNumberFormat="1" applyFont="1" applyFill="1" applyBorder="1" applyAlignment="1">
      <alignment horizontal="center" vertical="center"/>
    </xf>
    <xf numFmtId="182" fontId="6" fillId="3" borderId="0" xfId="0" applyNumberFormat="1" applyFont="1" applyFill="1" applyBorder="1" applyAlignment="1">
      <alignment horizontal="right" vertical="center"/>
    </xf>
    <xf numFmtId="49" fontId="6" fillId="3" borderId="12" xfId="0" applyNumberFormat="1" applyFont="1" applyFill="1" applyBorder="1" applyAlignment="1">
      <alignment horizontal="center" vertical="center"/>
    </xf>
    <xf numFmtId="179" fontId="6" fillId="3" borderId="0" xfId="0" applyNumberFormat="1" applyFont="1" applyFill="1" applyBorder="1" applyAlignment="1">
      <alignment horizontal="right" vertical="center"/>
    </xf>
    <xf numFmtId="49" fontId="6" fillId="3" borderId="16" xfId="0" applyNumberFormat="1" applyFont="1" applyFill="1" applyBorder="1" applyAlignment="1">
      <alignment horizontal="right" vertical="center"/>
    </xf>
    <xf numFmtId="49" fontId="6" fillId="3" borderId="17" xfId="0" applyNumberFormat="1" applyFont="1" applyFill="1" applyBorder="1" applyAlignment="1">
      <alignment horizontal="center" vertical="center"/>
    </xf>
    <xf numFmtId="182" fontId="6" fillId="3" borderId="16" xfId="0" applyNumberFormat="1" applyFont="1" applyFill="1" applyBorder="1" applyAlignment="1">
      <alignment horizontal="right" vertical="center"/>
    </xf>
    <xf numFmtId="0" fontId="6" fillId="3" borderId="0" xfId="0" applyFont="1" applyFill="1" applyBorder="1" applyAlignment="1">
      <alignment horizontal="center"/>
    </xf>
    <xf numFmtId="0" fontId="6" fillId="3" borderId="0" xfId="0" applyFont="1" applyFill="1" applyBorder="1" applyAlignment="1"/>
    <xf numFmtId="0" fontId="8" fillId="0" borderId="6" xfId="0" applyFont="1" applyBorder="1" applyAlignment="1">
      <alignment horizontal="center" vertical="center"/>
    </xf>
    <xf numFmtId="179" fontId="6" fillId="0" borderId="0" xfId="1" applyNumberFormat="1" applyFont="1" applyBorder="1" applyAlignment="1">
      <alignment vertical="center"/>
    </xf>
    <xf numFmtId="179" fontId="6" fillId="0" borderId="0" xfId="0" applyNumberFormat="1" applyFont="1"/>
    <xf numFmtId="0" fontId="6" fillId="0" borderId="0" xfId="0" applyFont="1" applyBorder="1" applyAlignment="1">
      <alignment horizontal="center" vertical="center"/>
    </xf>
    <xf numFmtId="0" fontId="6" fillId="0" borderId="12" xfId="0" applyFont="1" applyBorder="1" applyAlignment="1">
      <alignment horizontal="center" vertical="center"/>
    </xf>
    <xf numFmtId="179" fontId="6" fillId="0" borderId="16" xfId="1" applyNumberFormat="1" applyFont="1" applyBorder="1" applyAlignment="1">
      <alignment vertical="center"/>
    </xf>
    <xf numFmtId="179" fontId="6" fillId="3" borderId="0" xfId="1" applyNumberFormat="1" applyFont="1" applyFill="1" applyBorder="1" applyAlignment="1">
      <alignment vertical="center"/>
    </xf>
    <xf numFmtId="179" fontId="6" fillId="3" borderId="16" xfId="1" applyNumberFormat="1" applyFont="1" applyFill="1" applyBorder="1" applyAlignment="1">
      <alignment vertical="center"/>
    </xf>
    <xf numFmtId="183" fontId="6" fillId="3" borderId="0" xfId="0" applyNumberFormat="1" applyFont="1" applyFill="1" applyBorder="1" applyAlignment="1">
      <alignment horizontal="right" vertical="center"/>
    </xf>
    <xf numFmtId="183" fontId="6" fillId="3" borderId="16" xfId="0" applyNumberFormat="1" applyFont="1" applyFill="1" applyBorder="1" applyAlignment="1">
      <alignment horizontal="right" vertical="center"/>
    </xf>
    <xf numFmtId="49" fontId="6" fillId="3" borderId="20" xfId="0" applyNumberFormat="1" applyFont="1" applyFill="1" applyBorder="1" applyAlignment="1">
      <alignment vertical="center"/>
    </xf>
    <xf numFmtId="0" fontId="6" fillId="3" borderId="0" xfId="0" applyFont="1" applyFill="1" applyBorder="1"/>
    <xf numFmtId="49" fontId="6" fillId="3" borderId="12" xfId="0" applyNumberFormat="1" applyFont="1" applyFill="1" applyBorder="1" applyAlignment="1">
      <alignment vertical="center"/>
    </xf>
    <xf numFmtId="49" fontId="6" fillId="3" borderId="17" xfId="0" applyNumberFormat="1" applyFont="1" applyFill="1" applyBorder="1" applyAlignment="1">
      <alignment vertical="center"/>
    </xf>
    <xf numFmtId="0" fontId="9" fillId="3" borderId="0" xfId="0" applyFont="1" applyFill="1" applyAlignment="1">
      <alignment horizontal="center" vertical="center"/>
    </xf>
    <xf numFmtId="0" fontId="5" fillId="3" borderId="0" xfId="0" applyFont="1" applyFill="1" applyAlignment="1">
      <alignment vertical="center"/>
    </xf>
    <xf numFmtId="0" fontId="6" fillId="3" borderId="1" xfId="0" applyFont="1" applyFill="1" applyBorder="1" applyAlignment="1">
      <alignment horizontal="center" vertical="center"/>
    </xf>
    <xf numFmtId="0" fontId="8" fillId="3" borderId="0" xfId="0" applyFont="1" applyFill="1" applyBorder="1" applyAlignment="1">
      <alignment vertical="center"/>
    </xf>
    <xf numFmtId="0" fontId="6" fillId="3" borderId="7" xfId="0" applyFont="1" applyFill="1" applyBorder="1" applyAlignment="1">
      <alignment horizontal="center" vertical="center"/>
    </xf>
    <xf numFmtId="49" fontId="6" fillId="3" borderId="0" xfId="0" applyNumberFormat="1" applyFont="1" applyFill="1" applyBorder="1" applyAlignment="1">
      <alignment vertical="center"/>
    </xf>
    <xf numFmtId="176" fontId="6" fillId="3" borderId="0" xfId="1" applyNumberFormat="1" applyFont="1" applyFill="1" applyBorder="1" applyAlignment="1">
      <alignment vertical="center"/>
    </xf>
    <xf numFmtId="38" fontId="6" fillId="3" borderId="0" xfId="1" applyFont="1" applyFill="1" applyBorder="1"/>
    <xf numFmtId="49" fontId="6" fillId="3" borderId="16" xfId="0" applyNumberFormat="1" applyFont="1" applyFill="1" applyBorder="1" applyAlignment="1">
      <alignment vertical="center"/>
    </xf>
    <xf numFmtId="176" fontId="6" fillId="3" borderId="16" xfId="1" applyNumberFormat="1" applyFont="1" applyFill="1" applyBorder="1" applyAlignment="1">
      <alignment vertical="center"/>
    </xf>
    <xf numFmtId="0" fontId="6" fillId="3" borderId="0" xfId="0" applyFont="1" applyFill="1" applyAlignment="1"/>
    <xf numFmtId="0" fontId="6" fillId="3" borderId="0" xfId="0" applyFont="1" applyFill="1" applyAlignment="1">
      <alignment horizontal="right"/>
    </xf>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0" xfId="1" applyNumberFormat="1" applyFont="1" applyFill="1" applyBorder="1" applyAlignment="1">
      <alignment horizontal="right" vertical="center"/>
    </xf>
    <xf numFmtId="176" fontId="6" fillId="3" borderId="0" xfId="1" applyNumberFormat="1" applyFont="1" applyFill="1" applyBorder="1" applyAlignment="1">
      <alignment horizontal="center" vertical="center"/>
    </xf>
    <xf numFmtId="176" fontId="13" fillId="3" borderId="0" xfId="1" applyNumberFormat="1" applyFont="1" applyFill="1" applyBorder="1" applyAlignment="1">
      <alignment horizontal="right" vertical="center"/>
    </xf>
    <xf numFmtId="176" fontId="13" fillId="3" borderId="16" xfId="1" applyNumberFormat="1" applyFont="1" applyFill="1" applyBorder="1" applyAlignment="1">
      <alignment horizontal="right" vertical="center"/>
    </xf>
    <xf numFmtId="0" fontId="6" fillId="3" borderId="0" xfId="0" applyFont="1" applyFill="1" applyBorder="1" applyAlignment="1">
      <alignment horizontal="center" vertical="center" wrapText="1"/>
    </xf>
    <xf numFmtId="176" fontId="13" fillId="3" borderId="0" xfId="1" applyNumberFormat="1" applyFont="1" applyFill="1" applyBorder="1" applyAlignment="1">
      <alignment horizontal="center" vertical="center"/>
    </xf>
    <xf numFmtId="176" fontId="13" fillId="3" borderId="16" xfId="1" applyNumberFormat="1" applyFont="1" applyFill="1" applyBorder="1" applyAlignment="1">
      <alignment horizontal="center" vertical="center"/>
    </xf>
    <xf numFmtId="0" fontId="8" fillId="3" borderId="24" xfId="0" applyFont="1" applyFill="1" applyBorder="1" applyAlignment="1">
      <alignment horizontal="center" vertical="center"/>
    </xf>
    <xf numFmtId="0" fontId="8" fillId="3" borderId="11" xfId="0" applyFont="1" applyFill="1" applyBorder="1" applyAlignment="1">
      <alignment horizontal="center" vertical="center"/>
    </xf>
    <xf numFmtId="176" fontId="13" fillId="3" borderId="13" xfId="1" applyNumberFormat="1" applyFont="1" applyFill="1" applyBorder="1" applyAlignment="1">
      <alignment horizontal="right" vertical="center"/>
    </xf>
    <xf numFmtId="176" fontId="13" fillId="3" borderId="14" xfId="1" applyNumberFormat="1" applyFont="1" applyFill="1" applyBorder="1" applyAlignment="1">
      <alignment horizontal="right" vertical="center"/>
    </xf>
    <xf numFmtId="0" fontId="8" fillId="3" borderId="4"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2" xfId="0" applyFont="1" applyFill="1" applyBorder="1" applyAlignment="1">
      <alignment horizontal="distributed" vertical="center" justifyLastLine="1"/>
    </xf>
    <xf numFmtId="0" fontId="6" fillId="3" borderId="0" xfId="0" applyFont="1" applyFill="1" applyBorder="1" applyAlignment="1">
      <alignment horizontal="distributed" justifyLastLine="1"/>
    </xf>
    <xf numFmtId="176" fontId="6" fillId="3" borderId="14" xfId="1" applyNumberFormat="1" applyFont="1" applyFill="1" applyBorder="1" applyAlignment="1">
      <alignment vertical="center"/>
    </xf>
    <xf numFmtId="176" fontId="6" fillId="3" borderId="14" xfId="1" applyNumberFormat="1" applyFont="1" applyFill="1" applyBorder="1" applyAlignment="1">
      <alignment horizontal="center" vertical="center"/>
    </xf>
    <xf numFmtId="0" fontId="8" fillId="3" borderId="27" xfId="0" applyFont="1" applyFill="1" applyBorder="1" applyAlignment="1">
      <alignment horizontal="distributed" vertical="center" justifyLastLine="1"/>
    </xf>
    <xf numFmtId="0" fontId="6" fillId="3" borderId="15" xfId="0" applyFont="1" applyFill="1" applyBorder="1" applyAlignment="1">
      <alignment horizontal="distributed" justifyLastLine="1"/>
    </xf>
    <xf numFmtId="0" fontId="8" fillId="3" borderId="24" xfId="0" applyFont="1" applyFill="1" applyBorder="1" applyAlignment="1">
      <alignment horizontal="distributed" vertical="center" justifyLastLine="1"/>
    </xf>
    <xf numFmtId="0" fontId="8" fillId="3" borderId="25" xfId="0" applyFont="1" applyFill="1" applyBorder="1" applyAlignment="1">
      <alignment horizontal="distributed" vertical="center" justifyLastLine="1"/>
    </xf>
    <xf numFmtId="0" fontId="6" fillId="3" borderId="16" xfId="0" applyFont="1" applyFill="1" applyBorder="1" applyAlignment="1">
      <alignment horizontal="distributed" justifyLastLine="1"/>
    </xf>
    <xf numFmtId="176" fontId="6" fillId="3" borderId="16" xfId="1" applyNumberFormat="1" applyFont="1" applyFill="1" applyBorder="1" applyAlignment="1">
      <alignment horizontal="center" vertical="center"/>
    </xf>
    <xf numFmtId="38" fontId="6" fillId="3" borderId="0" xfId="0" applyNumberFormat="1" applyFont="1" applyFill="1"/>
    <xf numFmtId="179" fontId="6" fillId="3" borderId="13" xfId="1" applyNumberFormat="1" applyFont="1" applyFill="1" applyBorder="1" applyAlignment="1">
      <alignment horizontal="right" vertical="center"/>
    </xf>
    <xf numFmtId="179" fontId="6" fillId="3" borderId="14" xfId="1" applyNumberFormat="1" applyFont="1" applyFill="1" applyBorder="1" applyAlignment="1">
      <alignment horizontal="right" vertical="center"/>
    </xf>
    <xf numFmtId="177" fontId="6" fillId="3" borderId="14" xfId="1" applyNumberFormat="1" applyFont="1" applyFill="1" applyBorder="1" applyAlignment="1">
      <alignment horizontal="right" vertical="center"/>
    </xf>
    <xf numFmtId="181" fontId="6" fillId="3" borderId="0" xfId="0" applyNumberFormat="1" applyFont="1" applyFill="1"/>
    <xf numFmtId="0" fontId="12" fillId="3" borderId="0" xfId="0" applyFont="1" applyFill="1" applyAlignment="1">
      <alignment horizontal="left"/>
    </xf>
    <xf numFmtId="0" fontId="10" fillId="3" borderId="0" xfId="0" applyFont="1" applyFill="1"/>
    <xf numFmtId="0" fontId="12" fillId="3" borderId="0" xfId="0" applyFont="1" applyFill="1"/>
    <xf numFmtId="0" fontId="6" fillId="3" borderId="0" xfId="0" applyFont="1" applyFill="1" applyBorder="1" applyAlignment="1">
      <alignment horizontal="left"/>
    </xf>
    <xf numFmtId="0" fontId="6" fillId="3" borderId="0" xfId="0" quotePrefix="1" applyFont="1" applyFill="1" applyBorder="1" applyAlignment="1">
      <alignment horizontal="right" vertical="center"/>
    </xf>
    <xf numFmtId="0" fontId="6" fillId="3" borderId="12" xfId="0" applyFont="1" applyFill="1" applyBorder="1" applyAlignment="1">
      <alignment vertical="center"/>
    </xf>
    <xf numFmtId="176" fontId="6" fillId="3" borderId="13" xfId="1" applyNumberFormat="1" applyFont="1" applyFill="1" applyBorder="1" applyAlignment="1">
      <alignment horizontal="right" vertical="center"/>
    </xf>
    <xf numFmtId="176" fontId="6" fillId="3" borderId="14" xfId="1" applyNumberFormat="1" applyFont="1" applyFill="1" applyBorder="1" applyAlignment="1">
      <alignment horizontal="right" vertical="center"/>
    </xf>
    <xf numFmtId="0" fontId="6" fillId="3" borderId="16" xfId="0" quotePrefix="1" applyFont="1" applyFill="1" applyBorder="1" applyAlignment="1">
      <alignment horizontal="right" vertical="center"/>
    </xf>
    <xf numFmtId="38" fontId="6" fillId="3" borderId="0" xfId="1" applyFont="1" applyFill="1" applyBorder="1" applyAlignment="1">
      <alignment vertical="center"/>
    </xf>
    <xf numFmtId="0" fontId="6" fillId="3" borderId="3" xfId="0" applyFont="1" applyFill="1" applyBorder="1" applyAlignment="1">
      <alignment vertical="center"/>
    </xf>
    <xf numFmtId="0" fontId="6" fillId="3" borderId="6" xfId="0" applyFont="1" applyFill="1" applyBorder="1" applyAlignment="1">
      <alignment vertical="center"/>
    </xf>
    <xf numFmtId="0" fontId="6" fillId="3" borderId="4" xfId="0" applyFont="1" applyFill="1" applyBorder="1" applyAlignment="1">
      <alignment vertical="center"/>
    </xf>
    <xf numFmtId="0" fontId="6" fillId="3" borderId="17" xfId="0" applyFont="1" applyFill="1" applyBorder="1" applyAlignment="1">
      <alignment vertical="center"/>
    </xf>
    <xf numFmtId="38" fontId="6" fillId="3" borderId="16" xfId="1" applyFont="1" applyFill="1" applyBorder="1" applyAlignment="1">
      <alignment vertical="center"/>
    </xf>
    <xf numFmtId="0" fontId="6" fillId="3" borderId="16" xfId="0" applyFont="1" applyFill="1" applyBorder="1"/>
    <xf numFmtId="0" fontId="6" fillId="3" borderId="0" xfId="0" applyFont="1" applyFill="1" applyAlignment="1">
      <alignment horizontal="center"/>
    </xf>
    <xf numFmtId="0" fontId="6" fillId="3" borderId="12" xfId="0" applyFont="1" applyFill="1" applyBorder="1" applyAlignment="1">
      <alignment horizontal="center" vertical="center" wrapText="1"/>
    </xf>
    <xf numFmtId="49" fontId="6" fillId="3" borderId="0" xfId="0" applyNumberFormat="1" applyFont="1" applyFill="1" applyBorder="1" applyAlignment="1">
      <alignment horizontal="left" vertical="center"/>
    </xf>
    <xf numFmtId="179" fontId="13" fillId="3" borderId="15" xfId="1" applyNumberFormat="1" applyFont="1" applyFill="1" applyBorder="1" applyAlignment="1">
      <alignment horizontal="right" vertical="center"/>
    </xf>
    <xf numFmtId="179" fontId="13" fillId="3" borderId="0" xfId="1" applyNumberFormat="1" applyFont="1" applyFill="1" applyBorder="1" applyAlignment="1">
      <alignment horizontal="right" vertical="center"/>
    </xf>
    <xf numFmtId="177" fontId="13" fillId="3" borderId="0" xfId="1" applyNumberFormat="1" applyFont="1" applyFill="1" applyBorder="1" applyAlignment="1">
      <alignment horizontal="right" vertical="center"/>
    </xf>
    <xf numFmtId="49" fontId="6" fillId="3" borderId="16" xfId="0" applyNumberFormat="1" applyFont="1" applyFill="1" applyBorder="1" applyAlignment="1">
      <alignment horizontal="left" vertical="center"/>
    </xf>
    <xf numFmtId="179" fontId="13" fillId="3" borderId="18" xfId="1" applyNumberFormat="1" applyFont="1" applyFill="1" applyBorder="1" applyAlignment="1">
      <alignment horizontal="right" vertical="center"/>
    </xf>
    <xf numFmtId="179" fontId="13" fillId="3" borderId="16" xfId="1" applyNumberFormat="1" applyFont="1" applyFill="1" applyBorder="1" applyAlignment="1">
      <alignment horizontal="right" vertical="center"/>
    </xf>
    <xf numFmtId="177" fontId="13" fillId="3" borderId="16" xfId="1" applyNumberFormat="1" applyFont="1" applyFill="1" applyBorder="1" applyAlignment="1">
      <alignment horizontal="right" vertical="center"/>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38" fontId="6" fillId="3" borderId="15" xfId="1" applyFont="1" applyFill="1" applyBorder="1" applyAlignment="1">
      <alignment vertical="center"/>
    </xf>
    <xf numFmtId="0" fontId="6" fillId="3" borderId="16" xfId="0" applyFont="1" applyFill="1" applyBorder="1" applyAlignment="1">
      <alignment vertical="center"/>
    </xf>
    <xf numFmtId="49" fontId="6" fillId="3" borderId="16" xfId="0" applyNumberFormat="1" applyFont="1" applyFill="1" applyBorder="1" applyAlignment="1">
      <alignment horizontal="center" vertical="center"/>
    </xf>
    <xf numFmtId="38" fontId="6" fillId="3" borderId="18" xfId="1" applyFont="1" applyFill="1" applyBorder="1" applyAlignment="1">
      <alignment vertical="center"/>
    </xf>
    <xf numFmtId="0" fontId="8" fillId="3" borderId="6" xfId="0" applyFont="1" applyFill="1" applyBorder="1" applyAlignment="1">
      <alignment horizontal="center" vertical="center"/>
    </xf>
    <xf numFmtId="0" fontId="7" fillId="3" borderId="6" xfId="0" applyFont="1" applyFill="1" applyBorder="1" applyAlignment="1">
      <alignment horizontal="center" vertical="center"/>
    </xf>
    <xf numFmtId="0" fontId="10" fillId="3" borderId="3" xfId="0" applyFont="1" applyFill="1" applyBorder="1" applyAlignment="1">
      <alignment horizontal="center" vertical="center"/>
    </xf>
    <xf numFmtId="49" fontId="18" fillId="3" borderId="0" xfId="0" quotePrefix="1" applyNumberFormat="1" applyFont="1" applyFill="1" applyBorder="1" applyAlignment="1">
      <alignment horizontal="left" vertical="center"/>
    </xf>
    <xf numFmtId="49" fontId="18" fillId="3" borderId="0" xfId="0" applyNumberFormat="1" applyFont="1" applyFill="1" applyBorder="1" applyAlignment="1">
      <alignment horizontal="left" vertical="center"/>
    </xf>
    <xf numFmtId="49" fontId="18" fillId="3" borderId="16" xfId="0" applyNumberFormat="1" applyFont="1" applyFill="1" applyBorder="1" applyAlignment="1">
      <alignment horizontal="left" vertical="center"/>
    </xf>
    <xf numFmtId="179" fontId="6" fillId="3" borderId="16" xfId="0" applyNumberFormat="1" applyFont="1" applyFill="1" applyBorder="1" applyAlignment="1">
      <alignment horizontal="right" vertical="center"/>
    </xf>
    <xf numFmtId="184" fontId="13" fillId="0" borderId="18" xfId="3" applyNumberFormat="1" applyFont="1" applyFill="1" applyBorder="1" applyAlignment="1">
      <alignment horizontal="right"/>
    </xf>
    <xf numFmtId="184" fontId="13" fillId="0" borderId="16" xfId="3" applyNumberFormat="1" applyFont="1" applyFill="1" applyBorder="1" applyAlignment="1">
      <alignment horizontal="right"/>
    </xf>
    <xf numFmtId="184" fontId="20" fillId="0" borderId="16" xfId="4" applyNumberFormat="1" applyFont="1" applyFill="1" applyBorder="1" applyAlignment="1">
      <alignment horizontal="right"/>
    </xf>
    <xf numFmtId="184" fontId="20" fillId="0" borderId="16" xfId="5" applyNumberFormat="1" applyFont="1" applyFill="1" applyBorder="1"/>
    <xf numFmtId="0" fontId="6" fillId="0" borderId="15" xfId="0" applyNumberFormat="1" applyFont="1" applyBorder="1" applyAlignment="1">
      <alignment horizontal="right" vertical="center"/>
    </xf>
    <xf numFmtId="0" fontId="6" fillId="0" borderId="0" xfId="0" applyNumberFormat="1" applyFont="1" applyFill="1" applyBorder="1" applyAlignment="1">
      <alignment horizontal="right" vertical="center"/>
    </xf>
    <xf numFmtId="0" fontId="6" fillId="0" borderId="18" xfId="0" applyNumberFormat="1" applyFont="1" applyBorder="1" applyAlignment="1">
      <alignment horizontal="right" vertical="center"/>
    </xf>
    <xf numFmtId="0" fontId="6" fillId="0" borderId="16" xfId="0" applyNumberFormat="1" applyFont="1" applyBorder="1" applyAlignment="1">
      <alignment horizontal="right" vertical="center"/>
    </xf>
    <xf numFmtId="0" fontId="6" fillId="0" borderId="16" xfId="6" applyNumberFormat="1" applyFont="1" applyFill="1" applyBorder="1" applyAlignment="1">
      <alignment horizontal="right" vertical="center"/>
    </xf>
    <xf numFmtId="0" fontId="6" fillId="0" borderId="16" xfId="0" applyNumberFormat="1" applyFont="1" applyFill="1" applyBorder="1" applyAlignment="1">
      <alignment horizontal="right" vertical="center"/>
    </xf>
    <xf numFmtId="184" fontId="6" fillId="0" borderId="0" xfId="1" applyNumberFormat="1" applyFont="1" applyBorder="1" applyAlignment="1">
      <alignment horizontal="right" vertical="center"/>
    </xf>
    <xf numFmtId="0" fontId="6" fillId="0" borderId="29" xfId="0" applyFont="1" applyBorder="1" applyAlignment="1">
      <alignment vertical="center" textRotation="255"/>
    </xf>
    <xf numFmtId="0" fontId="6" fillId="0" borderId="26" xfId="0" applyFont="1" applyBorder="1" applyAlignment="1">
      <alignment vertical="center" textRotation="255"/>
    </xf>
    <xf numFmtId="179" fontId="6" fillId="3" borderId="0" xfId="1" applyNumberFormat="1" applyFont="1" applyFill="1" applyBorder="1" applyAlignment="1">
      <alignment horizontal="right" vertical="center"/>
    </xf>
    <xf numFmtId="179" fontId="6" fillId="3" borderId="16" xfId="1" applyNumberFormat="1" applyFont="1" applyFill="1" applyBorder="1" applyAlignment="1">
      <alignment horizontal="right" vertical="center"/>
    </xf>
    <xf numFmtId="179" fontId="6" fillId="3" borderId="14" xfId="1" applyNumberFormat="1" applyFont="1" applyFill="1" applyBorder="1" applyAlignment="1">
      <alignment horizontal="right" vertical="center"/>
    </xf>
    <xf numFmtId="0" fontId="6" fillId="3" borderId="0" xfId="0" applyFont="1" applyFill="1" applyBorder="1" applyAlignment="1"/>
    <xf numFmtId="38" fontId="6" fillId="3" borderId="0" xfId="1" applyFont="1" applyFill="1" applyBorder="1" applyAlignment="1"/>
    <xf numFmtId="179" fontId="6" fillId="3" borderId="20" xfId="1" applyNumberFormat="1" applyFont="1" applyFill="1" applyBorder="1" applyAlignment="1">
      <alignment horizontal="right" vertical="center"/>
    </xf>
    <xf numFmtId="179" fontId="6" fillId="3" borderId="12" xfId="1" applyNumberFormat="1" applyFont="1" applyFill="1" applyBorder="1" applyAlignment="1">
      <alignment horizontal="right" vertical="center"/>
    </xf>
    <xf numFmtId="179" fontId="6" fillId="3" borderId="17" xfId="1" applyNumberFormat="1" applyFont="1" applyFill="1" applyBorder="1" applyAlignment="1">
      <alignment horizontal="right" vertical="center"/>
    </xf>
    <xf numFmtId="38" fontId="6" fillId="0" borderId="0" xfId="1" applyFont="1" applyAlignment="1"/>
    <xf numFmtId="38" fontId="6" fillId="0" borderId="16" xfId="1" applyFont="1" applyBorder="1" applyAlignment="1"/>
    <xf numFmtId="38" fontId="6" fillId="0" borderId="0" xfId="1" applyFont="1"/>
    <xf numFmtId="179" fontId="6" fillId="0" borderId="16" xfId="1" applyNumberFormat="1" applyFont="1" applyFill="1" applyBorder="1" applyAlignment="1">
      <alignment horizontal="right"/>
    </xf>
    <xf numFmtId="0" fontId="17" fillId="2" borderId="0" xfId="2" applyFont="1" applyFill="1" applyBorder="1" applyAlignment="1"/>
    <xf numFmtId="0" fontId="0" fillId="0" borderId="0" xfId="0" applyAlignment="1"/>
    <xf numFmtId="0" fontId="6" fillId="0" borderId="0" xfId="0" applyFont="1" applyBorder="1" applyAlignment="1"/>
    <xf numFmtId="0" fontId="9" fillId="0" borderId="0" xfId="0" applyFont="1" applyAlignment="1">
      <alignment horizontal="left" vertical="center"/>
    </xf>
    <xf numFmtId="0" fontId="6" fillId="0" borderId="0" xfId="0" applyFont="1" applyBorder="1" applyAlignment="1">
      <alignment horizontal="right"/>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vertical="center"/>
    </xf>
    <xf numFmtId="0" fontId="6" fillId="0" borderId="20"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23" xfId="0" applyFont="1" applyBorder="1" applyAlignment="1">
      <alignment horizontal="distributed" vertical="center"/>
    </xf>
    <xf numFmtId="0" fontId="6" fillId="0" borderId="16" xfId="0" applyFont="1" applyBorder="1" applyAlignment="1">
      <alignment horizontal="distributed" vertical="center"/>
    </xf>
    <xf numFmtId="0" fontId="6" fillId="0" borderId="0" xfId="0" applyFont="1" applyBorder="1" applyAlignment="1">
      <alignment horizontal="distributed" vertical="center"/>
    </xf>
    <xf numFmtId="0" fontId="6" fillId="0" borderId="7" xfId="0" applyFont="1" applyBorder="1" applyAlignment="1">
      <alignment horizontal="distributed" vertical="center"/>
    </xf>
    <xf numFmtId="0" fontId="6" fillId="0" borderId="24" xfId="0" applyFont="1" applyBorder="1" applyAlignment="1">
      <alignment horizontal="center" vertical="center" textRotation="255"/>
    </xf>
    <xf numFmtId="0" fontId="6" fillId="0" borderId="8" xfId="0" applyFont="1" applyBorder="1" applyAlignment="1">
      <alignment horizontal="center" vertical="center" textRotation="255"/>
    </xf>
    <xf numFmtId="0" fontId="9" fillId="0" borderId="0" xfId="0" applyFont="1" applyAlignment="1">
      <alignment horizontal="left" vertical="top"/>
    </xf>
    <xf numFmtId="0" fontId="6" fillId="0" borderId="16" xfId="0" applyFont="1" applyBorder="1" applyAlignment="1">
      <alignment horizontal="left"/>
    </xf>
    <xf numFmtId="0" fontId="6" fillId="0" borderId="6" xfId="0" applyFont="1" applyBorder="1" applyAlignment="1">
      <alignment horizontal="center" vertical="center"/>
    </xf>
    <xf numFmtId="0" fontId="6" fillId="0" borderId="19" xfId="0" applyFont="1" applyBorder="1" applyAlignment="1">
      <alignment horizontal="center" vertical="center"/>
    </xf>
    <xf numFmtId="0" fontId="6" fillId="0" borderId="4" xfId="0" applyFont="1" applyBorder="1"/>
    <xf numFmtId="180" fontId="6" fillId="0" borderId="15" xfId="0" applyNumberFormat="1" applyFont="1" applyBorder="1" applyAlignment="1">
      <alignment horizontal="right" vertical="center"/>
    </xf>
    <xf numFmtId="180" fontId="6" fillId="0" borderId="0" xfId="0" applyNumberFormat="1" applyFont="1" applyBorder="1" applyAlignment="1">
      <alignment horizontal="right" vertical="center"/>
    </xf>
    <xf numFmtId="0" fontId="6" fillId="0" borderId="0" xfId="0" applyFont="1" applyBorder="1" applyAlignment="1">
      <alignment horizontal="right" vertical="center"/>
    </xf>
    <xf numFmtId="180" fontId="6" fillId="3" borderId="0" xfId="0" applyNumberFormat="1" applyFont="1" applyFill="1" applyBorder="1" applyAlignment="1">
      <alignment horizontal="right" vertical="center"/>
    </xf>
    <xf numFmtId="0" fontId="6" fillId="3" borderId="0" xfId="0" applyFont="1" applyFill="1" applyBorder="1" applyAlignment="1">
      <alignment horizontal="right" vertical="center"/>
    </xf>
    <xf numFmtId="180" fontId="6" fillId="3" borderId="18" xfId="0" applyNumberFormat="1" applyFont="1" applyFill="1" applyBorder="1" applyAlignment="1">
      <alignment horizontal="right" vertical="center"/>
    </xf>
    <xf numFmtId="180" fontId="6" fillId="3" borderId="16" xfId="0" applyNumberFormat="1" applyFont="1" applyFill="1" applyBorder="1" applyAlignment="1">
      <alignment horizontal="right" vertical="center"/>
    </xf>
    <xf numFmtId="0" fontId="6" fillId="3" borderId="16" xfId="0" applyFont="1" applyFill="1" applyBorder="1" applyAlignment="1">
      <alignment horizontal="right" vertical="center"/>
    </xf>
    <xf numFmtId="0" fontId="6" fillId="0" borderId="0" xfId="0" applyFont="1" applyBorder="1"/>
    <xf numFmtId="179" fontId="6" fillId="3" borderId="0" xfId="1" applyNumberFormat="1" applyFont="1" applyFill="1" applyBorder="1" applyAlignment="1">
      <alignment horizontal="right" vertical="center"/>
    </xf>
    <xf numFmtId="179" fontId="6" fillId="3" borderId="16" xfId="1" applyNumberFormat="1" applyFont="1" applyFill="1" applyBorder="1" applyAlignment="1">
      <alignment horizontal="right" vertical="center"/>
    </xf>
    <xf numFmtId="179" fontId="6" fillId="3" borderId="16" xfId="0" applyNumberFormat="1" applyFont="1" applyFill="1" applyBorder="1" applyAlignment="1">
      <alignment horizontal="right" vertical="center"/>
    </xf>
    <xf numFmtId="0" fontId="6" fillId="3" borderId="6" xfId="0" applyFont="1" applyFill="1" applyBorder="1" applyAlignment="1">
      <alignment horizontal="center" vertical="center"/>
    </xf>
    <xf numFmtId="0" fontId="6" fillId="3" borderId="4" xfId="0" applyFont="1" applyFill="1" applyBorder="1" applyAlignment="1">
      <alignment horizontal="center" vertical="center"/>
    </xf>
    <xf numFmtId="0" fontId="9" fillId="3" borderId="0" xfId="0" applyFont="1" applyFill="1" applyAlignment="1">
      <alignment horizontal="left" vertical="center"/>
    </xf>
    <xf numFmtId="0" fontId="6" fillId="3" borderId="3" xfId="0" applyFont="1" applyFill="1" applyBorder="1" applyAlignment="1">
      <alignment horizontal="center" vertical="center"/>
    </xf>
    <xf numFmtId="179" fontId="6" fillId="3" borderId="0" xfId="0" applyNumberFormat="1" applyFont="1" applyFill="1" applyBorder="1" applyAlignment="1">
      <alignment horizontal="right" vertical="center"/>
    </xf>
    <xf numFmtId="179" fontId="6" fillId="3" borderId="16" xfId="1" applyNumberFormat="1" applyFont="1" applyFill="1" applyBorder="1" applyAlignment="1" applyProtection="1">
      <alignment horizontal="right" vertical="center"/>
      <protection locked="0"/>
    </xf>
    <xf numFmtId="179" fontId="6" fillId="3" borderId="16" xfId="0" applyNumberFormat="1" applyFont="1" applyFill="1" applyBorder="1" applyAlignment="1"/>
    <xf numFmtId="0" fontId="6" fillId="0" borderId="0" xfId="0" applyFont="1" applyAlignment="1">
      <alignment horizontal="left"/>
    </xf>
    <xf numFmtId="179" fontId="6" fillId="3" borderId="0" xfId="1" applyNumberFormat="1" applyFont="1" applyFill="1" applyBorder="1" applyAlignment="1" applyProtection="1">
      <alignment horizontal="right" vertical="center"/>
      <protection locked="0"/>
    </xf>
    <xf numFmtId="179" fontId="6" fillId="3" borderId="0" xfId="0" applyNumberFormat="1" applyFont="1" applyFill="1" applyAlignment="1"/>
    <xf numFmtId="0" fontId="6" fillId="0" borderId="20"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21" xfId="0" applyFont="1" applyBorder="1" applyAlignment="1">
      <alignment horizontal="center" vertical="center"/>
    </xf>
    <xf numFmtId="0" fontId="6" fillId="0" borderId="18" xfId="0" applyFont="1" applyBorder="1" applyAlignment="1">
      <alignment horizontal="center" vertical="center"/>
    </xf>
    <xf numFmtId="179" fontId="6" fillId="3" borderId="14" xfId="1" applyNumberFormat="1" applyFont="1" applyFill="1" applyBorder="1" applyAlignment="1">
      <alignment horizontal="right" vertical="center"/>
    </xf>
    <xf numFmtId="179" fontId="6" fillId="3" borderId="14" xfId="0" applyNumberFormat="1" applyFont="1" applyFill="1" applyBorder="1" applyAlignment="1"/>
    <xf numFmtId="0" fontId="6" fillId="0" borderId="27" xfId="0" applyFont="1" applyBorder="1" applyAlignment="1">
      <alignment horizontal="center" vertical="center"/>
    </xf>
    <xf numFmtId="0" fontId="6" fillId="0" borderId="24" xfId="0" applyFont="1" applyBorder="1" applyAlignment="1">
      <alignment horizontal="center" vertical="center"/>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6" fillId="0" borderId="22"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6" fillId="0" borderId="1" xfId="0" applyFont="1" applyFill="1" applyBorder="1" applyAlignment="1">
      <alignment horizontal="left"/>
    </xf>
    <xf numFmtId="0" fontId="6" fillId="0" borderId="3"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2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1" xfId="0" applyFont="1" applyBorder="1" applyAlignment="1">
      <alignment horizontal="center" vertical="center"/>
    </xf>
    <xf numFmtId="0" fontId="6" fillId="0" borderId="6" xfId="0" applyFont="1" applyBorder="1" applyAlignment="1">
      <alignment horizontal="distributed" vertical="center" justifyLastLine="1"/>
    </xf>
    <xf numFmtId="0" fontId="6" fillId="0" borderId="16" xfId="0" applyNumberFormat="1" applyFont="1" applyBorder="1" applyAlignment="1">
      <alignment horizontal="right" vertical="center"/>
    </xf>
    <xf numFmtId="0" fontId="6" fillId="0" borderId="0" xfId="0" applyFont="1" applyFill="1" applyBorder="1" applyAlignment="1"/>
    <xf numFmtId="0" fontId="6" fillId="0" borderId="0" xfId="0" applyFont="1" applyBorder="1" applyAlignment="1">
      <alignment horizontal="center" vertical="distributed" textRotation="255"/>
    </xf>
    <xf numFmtId="0" fontId="6" fillId="0" borderId="27" xfId="0" applyFont="1" applyBorder="1" applyAlignment="1">
      <alignment horizontal="center" vertical="distributed" textRotation="255"/>
    </xf>
    <xf numFmtId="0" fontId="8" fillId="0" borderId="27" xfId="0" applyFont="1" applyBorder="1" applyAlignment="1">
      <alignment horizontal="center" vertical="distributed" textRotation="255"/>
    </xf>
    <xf numFmtId="0" fontId="6" fillId="0" borderId="15" xfId="0" applyFont="1" applyBorder="1" applyAlignment="1">
      <alignment horizontal="center" vertical="distributed" textRotation="255"/>
    </xf>
    <xf numFmtId="0" fontId="6" fillId="0" borderId="12" xfId="0" applyFont="1" applyBorder="1" applyAlignment="1">
      <alignment horizontal="center" vertical="distributed" textRotation="255"/>
    </xf>
    <xf numFmtId="0" fontId="6" fillId="0" borderId="11" xfId="0" applyFont="1" applyBorder="1" applyAlignment="1">
      <alignment horizontal="center"/>
    </xf>
    <xf numFmtId="0" fontId="6" fillId="0" borderId="8" xfId="0" applyFont="1" applyBorder="1" applyAlignment="1">
      <alignment horizontal="center"/>
    </xf>
    <xf numFmtId="0" fontId="10" fillId="0" borderId="27" xfId="0" applyFont="1" applyBorder="1" applyAlignment="1">
      <alignment horizontal="center" vertical="distributed" textRotation="255"/>
    </xf>
    <xf numFmtId="0" fontId="6" fillId="0" borderId="0" xfId="0" applyNumberFormat="1" applyFont="1" applyBorder="1" applyAlignment="1">
      <alignment horizontal="right" vertical="center"/>
    </xf>
    <xf numFmtId="0" fontId="6" fillId="0" borderId="13" xfId="0" applyFont="1" applyBorder="1" applyAlignment="1">
      <alignment horizontal="center"/>
    </xf>
    <xf numFmtId="0" fontId="6" fillId="0" borderId="20" xfId="0" applyFont="1" applyBorder="1" applyAlignment="1">
      <alignment horizontal="center"/>
    </xf>
    <xf numFmtId="0" fontId="6" fillId="0" borderId="23" xfId="0" applyFont="1" applyBorder="1" applyAlignment="1">
      <alignment horizontal="center" vertical="center"/>
    </xf>
    <xf numFmtId="0" fontId="6" fillId="3" borderId="0" xfId="0" applyFont="1" applyFill="1" applyBorder="1" applyAlignment="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5"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22"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8" fillId="3" borderId="0" xfId="0" applyFont="1" applyFill="1" applyBorder="1" applyAlignment="1">
      <alignment horizontal="center" vertical="center"/>
    </xf>
    <xf numFmtId="0" fontId="0" fillId="3" borderId="0" xfId="0" applyFill="1" applyAlignment="1"/>
    <xf numFmtId="0" fontId="9" fillId="3" borderId="0" xfId="0" applyFont="1" applyFill="1" applyAlignment="1">
      <alignment horizontal="center" vertical="center"/>
    </xf>
    <xf numFmtId="0" fontId="0" fillId="3" borderId="0" xfId="0" applyFill="1" applyAlignment="1">
      <alignment horizontal="center" vertical="center"/>
    </xf>
    <xf numFmtId="0" fontId="6" fillId="3" borderId="5"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 xfId="0" applyFont="1" applyFill="1" applyBorder="1" applyAlignment="1">
      <alignment horizontal="center" vertical="center" wrapText="1"/>
    </xf>
    <xf numFmtId="49" fontId="6" fillId="3" borderId="16" xfId="0" applyNumberFormat="1" applyFont="1" applyFill="1" applyBorder="1" applyAlignment="1">
      <alignment horizontal="right" vertical="center"/>
    </xf>
    <xf numFmtId="0" fontId="6" fillId="3" borderId="17" xfId="0" applyFont="1" applyFill="1" applyBorder="1" applyAlignment="1">
      <alignment horizontal="right" vertical="center"/>
    </xf>
    <xf numFmtId="0" fontId="6" fillId="3" borderId="1" xfId="0" applyFont="1" applyFill="1" applyBorder="1" applyAlignment="1">
      <alignment horizontal="center"/>
    </xf>
    <xf numFmtId="0" fontId="6" fillId="3" borderId="13" xfId="0" applyFont="1" applyFill="1" applyBorder="1" applyAlignment="1">
      <alignment horizontal="center" vertical="center"/>
    </xf>
    <xf numFmtId="49" fontId="6" fillId="3" borderId="14" xfId="0" applyNumberFormat="1" applyFont="1" applyFill="1" applyBorder="1" applyAlignment="1">
      <alignment horizontal="right" vertical="center"/>
    </xf>
    <xf numFmtId="0" fontId="6" fillId="3" borderId="20" xfId="0" applyFont="1" applyFill="1" applyBorder="1" applyAlignment="1">
      <alignment horizontal="right" vertical="center"/>
    </xf>
    <xf numFmtId="49" fontId="6" fillId="3" borderId="0" xfId="0" applyNumberFormat="1" applyFont="1" applyFill="1" applyBorder="1" applyAlignment="1">
      <alignment horizontal="right" vertical="center"/>
    </xf>
    <xf numFmtId="0" fontId="6" fillId="3" borderId="12" xfId="0" applyFont="1" applyFill="1" applyBorder="1" applyAlignment="1">
      <alignment horizontal="right" vertical="center"/>
    </xf>
    <xf numFmtId="0" fontId="6" fillId="3" borderId="13"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8" fillId="3" borderId="19" xfId="0" applyFont="1" applyFill="1" applyBorder="1" applyAlignment="1">
      <alignment horizontal="center" vertical="center"/>
    </xf>
    <xf numFmtId="0" fontId="8" fillId="3" borderId="3" xfId="0" applyFont="1" applyFill="1" applyBorder="1" applyAlignment="1">
      <alignment horizontal="center" vertical="center"/>
    </xf>
    <xf numFmtId="0" fontId="6" fillId="3" borderId="28" xfId="0" applyFont="1" applyFill="1" applyBorder="1" applyAlignment="1">
      <alignment horizontal="center" vertical="center" wrapText="1"/>
    </xf>
    <xf numFmtId="0" fontId="6" fillId="3" borderId="28" xfId="0" applyFont="1" applyFill="1" applyBorder="1" applyAlignment="1">
      <alignment horizontal="center" vertical="center"/>
    </xf>
    <xf numFmtId="49" fontId="6" fillId="3" borderId="20" xfId="0" applyNumberFormat="1" applyFont="1" applyFill="1" applyBorder="1" applyAlignment="1">
      <alignment horizontal="left" vertical="center"/>
    </xf>
    <xf numFmtId="49" fontId="6" fillId="3" borderId="12" xfId="0" applyNumberFormat="1" applyFont="1" applyFill="1" applyBorder="1" applyAlignment="1">
      <alignment horizontal="left" vertical="center"/>
    </xf>
    <xf numFmtId="0" fontId="6" fillId="3" borderId="8" xfId="0" applyFont="1" applyFill="1" applyBorder="1" applyAlignment="1">
      <alignment horizontal="left" vertical="center"/>
    </xf>
    <xf numFmtId="49" fontId="6" fillId="3" borderId="12" xfId="0" applyNumberFormat="1" applyFont="1" applyFill="1" applyBorder="1" applyAlignment="1">
      <alignment vertical="center"/>
    </xf>
    <xf numFmtId="0" fontId="6" fillId="3" borderId="12" xfId="0" applyFont="1" applyFill="1" applyBorder="1" applyAlignment="1"/>
    <xf numFmtId="0" fontId="6" fillId="3" borderId="17" xfId="0" applyFont="1" applyFill="1" applyBorder="1" applyAlignment="1"/>
    <xf numFmtId="185" fontId="21" fillId="0" borderId="0" xfId="7" applyNumberFormat="1" applyFont="1" applyFill="1" applyBorder="1" applyAlignment="1">
      <alignment horizontal="left" vertical="center" wrapText="1"/>
    </xf>
    <xf numFmtId="0" fontId="6" fillId="0" borderId="0" xfId="0" applyFont="1" applyAlignment="1"/>
    <xf numFmtId="0" fontId="6" fillId="0" borderId="9"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1" xfId="0" applyFont="1" applyBorder="1" applyAlignment="1">
      <alignment horizontal="center" vertical="center" wrapText="1"/>
    </xf>
    <xf numFmtId="179" fontId="6" fillId="0" borderId="15" xfId="0" applyNumberFormat="1" applyFont="1" applyBorder="1" applyAlignment="1">
      <alignment horizontal="right" vertical="center"/>
    </xf>
    <xf numFmtId="179" fontId="6" fillId="0" borderId="0" xfId="0" applyNumberFormat="1" applyFont="1" applyBorder="1" applyAlignment="1">
      <alignment horizontal="right" vertical="center"/>
    </xf>
    <xf numFmtId="179" fontId="6" fillId="0" borderId="18" xfId="0" applyNumberFormat="1" applyFont="1" applyBorder="1" applyAlignment="1">
      <alignment horizontal="right" vertical="center"/>
    </xf>
    <xf numFmtId="179" fontId="6" fillId="0" borderId="16" xfId="0" applyNumberFormat="1" applyFont="1" applyBorder="1" applyAlignment="1">
      <alignment horizontal="right" vertical="center"/>
    </xf>
    <xf numFmtId="49" fontId="6" fillId="3" borderId="14" xfId="0" applyNumberFormat="1" applyFont="1" applyFill="1" applyBorder="1" applyAlignment="1">
      <alignment horizontal="left" vertical="center"/>
    </xf>
    <xf numFmtId="0" fontId="6" fillId="3" borderId="20" xfId="0" applyFont="1" applyFill="1" applyBorder="1" applyAlignment="1">
      <alignment horizontal="left" vertical="center"/>
    </xf>
    <xf numFmtId="49" fontId="6" fillId="3" borderId="0" xfId="0" applyNumberFormat="1" applyFont="1" applyFill="1" applyBorder="1" applyAlignment="1">
      <alignment horizontal="left" vertical="center"/>
    </xf>
    <xf numFmtId="0" fontId="6" fillId="3" borderId="12" xfId="0" applyFont="1" applyFill="1" applyBorder="1" applyAlignment="1">
      <alignment horizontal="left" vertical="center"/>
    </xf>
    <xf numFmtId="49" fontId="6" fillId="3" borderId="16" xfId="0" applyNumberFormat="1" applyFont="1" applyFill="1" applyBorder="1" applyAlignment="1">
      <alignment horizontal="left" vertical="center"/>
    </xf>
    <xf numFmtId="0" fontId="6" fillId="3" borderId="17" xfId="0" applyFont="1" applyFill="1" applyBorder="1" applyAlignment="1">
      <alignment horizontal="left" vertical="center"/>
    </xf>
    <xf numFmtId="0" fontId="6" fillId="3" borderId="19" xfId="0" applyFont="1" applyFill="1" applyBorder="1" applyAlignment="1">
      <alignment horizontal="center" vertical="center"/>
    </xf>
    <xf numFmtId="0" fontId="6" fillId="3" borderId="27"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4" xfId="0" applyFont="1" applyFill="1" applyBorder="1" applyAlignment="1">
      <alignment horizontal="center" vertical="center"/>
    </xf>
    <xf numFmtId="0" fontId="0" fillId="3" borderId="0" xfId="0" applyFill="1" applyAlignment="1">
      <alignment horizontal="left" vertical="center"/>
    </xf>
    <xf numFmtId="0" fontId="6" fillId="3" borderId="0" xfId="0" applyFont="1" applyFill="1" applyBorder="1" applyAlignment="1">
      <alignment horizontal="left"/>
    </xf>
    <xf numFmtId="0" fontId="8" fillId="3" borderId="2"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28" xfId="0" applyFont="1" applyFill="1" applyBorder="1" applyAlignment="1">
      <alignment horizontal="center" vertical="center" wrapText="1"/>
    </xf>
    <xf numFmtId="179" fontId="13" fillId="3" borderId="0" xfId="1" applyNumberFormat="1" applyFont="1" applyFill="1" applyBorder="1" applyAlignment="1">
      <alignment horizontal="right" vertical="center"/>
    </xf>
    <xf numFmtId="179" fontId="13" fillId="3" borderId="16" xfId="1" applyNumberFormat="1" applyFont="1" applyFill="1" applyBorder="1" applyAlignment="1">
      <alignment horizontal="right" vertical="center"/>
    </xf>
    <xf numFmtId="179" fontId="13" fillId="3" borderId="16" xfId="0" applyNumberFormat="1" applyFont="1" applyFill="1" applyBorder="1" applyAlignment="1">
      <alignment horizontal="right" vertical="center"/>
    </xf>
    <xf numFmtId="0" fontId="6" fillId="3" borderId="14" xfId="0" applyFont="1" applyFill="1" applyBorder="1" applyAlignment="1">
      <alignment horizontal="center" vertical="center" wrapText="1"/>
    </xf>
    <xf numFmtId="179" fontId="13" fillId="3" borderId="0" xfId="0" applyNumberFormat="1" applyFont="1" applyFill="1" applyBorder="1" applyAlignment="1">
      <alignment horizontal="right" vertical="center"/>
    </xf>
    <xf numFmtId="0" fontId="6" fillId="3" borderId="0" xfId="0" applyFont="1" applyFill="1" applyBorder="1" applyAlignment="1">
      <alignment horizont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4" xfId="0" applyFill="1" applyBorder="1" applyAlignment="1">
      <alignment horizontal="center" vertical="center"/>
    </xf>
  </cellXfs>
  <cellStyles count="8">
    <cellStyle name="ハイパーリンク" xfId="2" builtinId="8"/>
    <cellStyle name="桁区切り" xfId="1" builtinId="6"/>
    <cellStyle name="桁区切り 2" xfId="4"/>
    <cellStyle name="標準" xfId="0" builtinId="0"/>
    <cellStyle name="標準 2" xfId="6"/>
    <cellStyle name="標準 2_８医療従事者数" xfId="5"/>
    <cellStyle name="標準_１８狂犬病予防業務状況" xfId="7"/>
    <cellStyle name="標準_８医療従事者数"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showGridLines="0" topLeftCell="A16" workbookViewId="0">
      <selection activeCell="C30" sqref="C30:F30"/>
    </sheetView>
  </sheetViews>
  <sheetFormatPr defaultRowHeight="13.5"/>
  <sheetData>
    <row r="2" spans="2:10" ht="29.25" thickBot="1">
      <c r="B2" s="39" t="s">
        <v>242</v>
      </c>
      <c r="C2" s="38"/>
      <c r="D2" s="38"/>
      <c r="E2" s="38"/>
      <c r="F2" s="38"/>
    </row>
    <row r="3" spans="2:10" ht="21">
      <c r="B3" s="40"/>
      <c r="C3" s="41"/>
      <c r="D3" s="41"/>
      <c r="E3" s="41"/>
      <c r="F3" s="41"/>
      <c r="G3" s="42"/>
      <c r="H3" s="42"/>
      <c r="I3" s="42"/>
      <c r="J3" s="43"/>
    </row>
    <row r="4" spans="2:10" ht="21">
      <c r="B4" s="44"/>
      <c r="C4" s="289" t="s">
        <v>243</v>
      </c>
      <c r="D4" s="290"/>
      <c r="E4" s="290"/>
      <c r="F4" s="290"/>
      <c r="G4" s="290"/>
      <c r="H4" s="290"/>
      <c r="I4" s="46"/>
      <c r="J4" s="47"/>
    </row>
    <row r="5" spans="2:10" ht="21">
      <c r="B5" s="44"/>
      <c r="C5" s="289" t="s">
        <v>244</v>
      </c>
      <c r="D5" s="290"/>
      <c r="E5" s="290"/>
      <c r="F5" s="290"/>
      <c r="G5" s="46"/>
      <c r="H5" s="46"/>
      <c r="I5" s="46"/>
      <c r="J5" s="47"/>
    </row>
    <row r="6" spans="2:10" ht="21">
      <c r="B6" s="44"/>
      <c r="C6" s="289" t="s">
        <v>245</v>
      </c>
      <c r="D6" s="290"/>
      <c r="E6" s="290"/>
      <c r="F6" s="290"/>
      <c r="G6" s="46"/>
      <c r="H6" s="46"/>
      <c r="I6" s="46"/>
      <c r="J6" s="47"/>
    </row>
    <row r="7" spans="2:10" ht="21">
      <c r="B7" s="44"/>
      <c r="C7" s="289" t="s">
        <v>246</v>
      </c>
      <c r="D7" s="290"/>
      <c r="E7" s="290"/>
      <c r="F7" s="290"/>
      <c r="G7" s="290"/>
      <c r="H7" s="46"/>
      <c r="I7" s="46"/>
      <c r="J7" s="47"/>
    </row>
    <row r="8" spans="2:10" ht="21">
      <c r="B8" s="44"/>
      <c r="C8" s="289" t="s">
        <v>247</v>
      </c>
      <c r="D8" s="290"/>
      <c r="E8" s="290"/>
      <c r="F8" s="290"/>
      <c r="G8" s="290"/>
      <c r="H8" s="46"/>
      <c r="I8" s="46"/>
      <c r="J8" s="47"/>
    </row>
    <row r="9" spans="2:10" ht="21">
      <c r="B9" s="44"/>
      <c r="C9" s="289" t="s">
        <v>248</v>
      </c>
      <c r="D9" s="290"/>
      <c r="E9" s="290"/>
      <c r="F9" s="290"/>
      <c r="G9" s="290"/>
      <c r="H9" s="46"/>
      <c r="I9" s="46"/>
      <c r="J9" s="47"/>
    </row>
    <row r="10" spans="2:10" ht="21">
      <c r="B10" s="44"/>
      <c r="C10" s="289" t="s">
        <v>249</v>
      </c>
      <c r="D10" s="290"/>
      <c r="E10" s="290"/>
      <c r="F10" s="290"/>
      <c r="G10" s="290"/>
      <c r="H10" s="46"/>
      <c r="I10" s="46"/>
      <c r="J10" s="47"/>
    </row>
    <row r="11" spans="2:10" ht="21">
      <c r="B11" s="44"/>
      <c r="C11" s="289" t="s">
        <v>250</v>
      </c>
      <c r="D11" s="290"/>
      <c r="E11" s="290"/>
      <c r="F11" s="45"/>
      <c r="G11" s="46"/>
      <c r="H11" s="46"/>
      <c r="I11" s="46"/>
      <c r="J11" s="47"/>
    </row>
    <row r="12" spans="2:10" ht="21">
      <c r="B12" s="44"/>
      <c r="C12" s="289" t="s">
        <v>251</v>
      </c>
      <c r="D12" s="290"/>
      <c r="E12" s="290"/>
      <c r="F12" s="45"/>
      <c r="G12" s="46"/>
      <c r="H12" s="46"/>
      <c r="I12" s="46"/>
      <c r="J12" s="47"/>
    </row>
    <row r="13" spans="2:10" ht="21">
      <c r="B13" s="44"/>
      <c r="C13" s="289" t="s">
        <v>252</v>
      </c>
      <c r="D13" s="290"/>
      <c r="E13" s="290"/>
      <c r="F13" s="290"/>
      <c r="G13" s="290"/>
      <c r="H13" s="46"/>
      <c r="I13" s="46"/>
      <c r="J13" s="47"/>
    </row>
    <row r="14" spans="2:10" ht="21">
      <c r="B14" s="44"/>
      <c r="C14" s="289" t="s">
        <v>253</v>
      </c>
      <c r="D14" s="290"/>
      <c r="E14" s="290"/>
      <c r="F14" s="290"/>
      <c r="G14" s="46"/>
      <c r="H14" s="46"/>
      <c r="I14" s="46"/>
      <c r="J14" s="47"/>
    </row>
    <row r="15" spans="2:10" ht="21">
      <c r="B15" s="44"/>
      <c r="C15" s="289" t="s">
        <v>254</v>
      </c>
      <c r="D15" s="290"/>
      <c r="E15" s="290"/>
      <c r="F15" s="290"/>
      <c r="G15" s="290"/>
      <c r="H15" s="46"/>
      <c r="I15" s="46"/>
      <c r="J15" s="47"/>
    </row>
    <row r="16" spans="2:10" ht="21">
      <c r="B16" s="44"/>
      <c r="C16" s="289" t="s">
        <v>255</v>
      </c>
      <c r="D16" s="290"/>
      <c r="E16" s="290"/>
      <c r="F16" s="290"/>
      <c r="G16" s="290"/>
      <c r="H16" s="290"/>
      <c r="I16" s="290"/>
      <c r="J16" s="47"/>
    </row>
    <row r="17" spans="2:10" ht="21">
      <c r="B17" s="44"/>
      <c r="C17" s="289" t="s">
        <v>256</v>
      </c>
      <c r="D17" s="290"/>
      <c r="E17" s="290"/>
      <c r="F17" s="290"/>
      <c r="G17" s="290"/>
      <c r="H17" s="46"/>
      <c r="I17" s="46"/>
      <c r="J17" s="47"/>
    </row>
    <row r="18" spans="2:10" ht="21">
      <c r="B18" s="44"/>
      <c r="C18" s="289" t="s">
        <v>257</v>
      </c>
      <c r="D18" s="290"/>
      <c r="E18" s="290"/>
      <c r="F18" s="45"/>
      <c r="G18" s="46"/>
      <c r="H18" s="46"/>
      <c r="I18" s="46"/>
      <c r="J18" s="47"/>
    </row>
    <row r="19" spans="2:10" ht="21">
      <c r="B19" s="44"/>
      <c r="C19" s="289" t="s">
        <v>258</v>
      </c>
      <c r="D19" s="290"/>
      <c r="E19" s="290"/>
      <c r="F19" s="290"/>
      <c r="G19" s="46"/>
      <c r="H19" s="46"/>
      <c r="I19" s="46"/>
      <c r="J19" s="47"/>
    </row>
    <row r="20" spans="2:10" ht="21">
      <c r="B20" s="44"/>
      <c r="C20" s="289" t="s">
        <v>259</v>
      </c>
      <c r="D20" s="290"/>
      <c r="E20" s="290"/>
      <c r="F20" s="290"/>
      <c r="G20" s="46"/>
      <c r="H20" s="46"/>
      <c r="I20" s="46"/>
      <c r="J20" s="47"/>
    </row>
    <row r="21" spans="2:10" ht="21">
      <c r="B21" s="44"/>
      <c r="C21" s="289" t="s">
        <v>260</v>
      </c>
      <c r="D21" s="290"/>
      <c r="E21" s="290"/>
      <c r="F21" s="290"/>
      <c r="G21" s="46"/>
      <c r="H21" s="46"/>
      <c r="I21" s="46"/>
      <c r="J21" s="47"/>
    </row>
    <row r="22" spans="2:10" ht="21">
      <c r="B22" s="44"/>
      <c r="C22" s="289" t="s">
        <v>261</v>
      </c>
      <c r="D22" s="290"/>
      <c r="E22" s="290"/>
      <c r="F22" s="290"/>
      <c r="G22" s="46"/>
      <c r="H22" s="46"/>
      <c r="I22" s="46"/>
      <c r="J22" s="47"/>
    </row>
    <row r="23" spans="2:10" ht="21">
      <c r="B23" s="44"/>
      <c r="C23" s="289" t="s">
        <v>262</v>
      </c>
      <c r="D23" s="290"/>
      <c r="E23" s="290"/>
      <c r="F23" s="290"/>
      <c r="G23" s="290"/>
      <c r="H23" s="290"/>
      <c r="I23" s="46"/>
      <c r="J23" s="47"/>
    </row>
    <row r="24" spans="2:10" ht="21">
      <c r="B24" s="44"/>
      <c r="C24" s="289" t="s">
        <v>263</v>
      </c>
      <c r="D24" s="290"/>
      <c r="E24" s="290"/>
      <c r="F24" s="45"/>
      <c r="G24" s="46"/>
      <c r="H24" s="46"/>
      <c r="I24" s="46"/>
      <c r="J24" s="47"/>
    </row>
    <row r="25" spans="2:10" ht="21">
      <c r="B25" s="44"/>
      <c r="C25" s="289" t="s">
        <v>264</v>
      </c>
      <c r="D25" s="290"/>
      <c r="E25" s="290"/>
      <c r="F25" s="290"/>
      <c r="G25" s="46"/>
      <c r="H25" s="46"/>
      <c r="I25" s="46"/>
      <c r="J25" s="47"/>
    </row>
    <row r="26" spans="2:10" ht="21">
      <c r="B26" s="44"/>
      <c r="C26" s="289" t="s">
        <v>265</v>
      </c>
      <c r="D26" s="290"/>
      <c r="E26" s="290"/>
      <c r="F26" s="290"/>
      <c r="G26" s="290"/>
      <c r="H26" s="290"/>
      <c r="I26" s="46"/>
      <c r="J26" s="47"/>
    </row>
    <row r="27" spans="2:10" ht="21">
      <c r="B27" s="44"/>
      <c r="C27" s="289" t="s">
        <v>266</v>
      </c>
      <c r="D27" s="290"/>
      <c r="E27" s="290"/>
      <c r="F27" s="290"/>
      <c r="G27" s="290"/>
      <c r="H27" s="46"/>
      <c r="I27" s="46"/>
      <c r="J27" s="47"/>
    </row>
    <row r="28" spans="2:10" ht="21">
      <c r="B28" s="44"/>
      <c r="C28" s="289" t="s">
        <v>267</v>
      </c>
      <c r="D28" s="290"/>
      <c r="E28" s="290"/>
      <c r="F28" s="290"/>
      <c r="G28" s="290"/>
      <c r="H28" s="46"/>
      <c r="I28" s="46"/>
      <c r="J28" s="47"/>
    </row>
    <row r="29" spans="2:10" ht="21">
      <c r="B29" s="44"/>
      <c r="C29" s="289" t="s">
        <v>268</v>
      </c>
      <c r="D29" s="290"/>
      <c r="E29" s="290"/>
      <c r="F29" s="45"/>
      <c r="G29" s="46"/>
      <c r="H29" s="46"/>
      <c r="I29" s="46"/>
      <c r="J29" s="47"/>
    </row>
    <row r="30" spans="2:10" ht="21">
      <c r="B30" s="44"/>
      <c r="C30" s="289" t="s">
        <v>269</v>
      </c>
      <c r="D30" s="290"/>
      <c r="E30" s="290"/>
      <c r="F30" s="290"/>
      <c r="G30" s="46"/>
      <c r="H30" s="46"/>
      <c r="I30" s="46"/>
      <c r="J30" s="47"/>
    </row>
    <row r="31" spans="2:10" ht="21.75" thickBot="1">
      <c r="B31" s="48"/>
      <c r="C31" s="49"/>
      <c r="D31" s="49"/>
      <c r="E31" s="49"/>
      <c r="F31" s="49"/>
      <c r="G31" s="50"/>
      <c r="H31" s="50"/>
      <c r="I31" s="50"/>
      <c r="J31" s="51"/>
    </row>
  </sheetData>
  <mergeCells count="27">
    <mergeCell ref="C28:G28"/>
    <mergeCell ref="C29:E29"/>
    <mergeCell ref="C30:F30"/>
    <mergeCell ref="C22:F22"/>
    <mergeCell ref="C23:H23"/>
    <mergeCell ref="C24:E24"/>
    <mergeCell ref="C25:F25"/>
    <mergeCell ref="C26:H26"/>
    <mergeCell ref="C27:G27"/>
    <mergeCell ref="C21:F21"/>
    <mergeCell ref="C10:G10"/>
    <mergeCell ref="C11:E11"/>
    <mergeCell ref="C12:E12"/>
    <mergeCell ref="C13:G13"/>
    <mergeCell ref="C14:F14"/>
    <mergeCell ref="C15:G15"/>
    <mergeCell ref="C16:I16"/>
    <mergeCell ref="C17:G17"/>
    <mergeCell ref="C18:E18"/>
    <mergeCell ref="C19:F19"/>
    <mergeCell ref="C20:F20"/>
    <mergeCell ref="C9:G9"/>
    <mergeCell ref="C4:H4"/>
    <mergeCell ref="C5:F5"/>
    <mergeCell ref="C6:F6"/>
    <mergeCell ref="C7:G7"/>
    <mergeCell ref="C8:G8"/>
  </mergeCells>
  <phoneticPr fontId="2"/>
  <hyperlinks>
    <hyperlink ref="C4" location="'①国民健康保険税額（現年課税額）'!A1" display="１．国民健康保険税額（現年課税分）"/>
    <hyperlink ref="C5" location="②国民健康保険給付状況!A1" display="２．国民健康保険給付状況"/>
    <hyperlink ref="C6" location="③こども医療費支給状況!A1" display="３．こども医療費支給状況"/>
    <hyperlink ref="C7" location="④心身障害者医療費支給状況!A1" display="４．心身障害者医療費支給状況"/>
    <hyperlink ref="C8" location="⑤ひとり親家庭等医療費支給額!A1" display="５．ひとり親家庭等医療費支給状況"/>
    <hyperlink ref="C9" location="⑥後期高齢者医療費の状況!A1" display="６．後期高齢者医療費の状況"/>
    <hyperlink ref="C10" location="⑦後期高齢者医療費の内訳!A1" display="７．後期高齢者医療費の内訳"/>
    <hyperlink ref="C11" location="⑧医療従事者数!A1" display="８．医療従事者数"/>
    <hyperlink ref="C12" location="⑨医療施設状況!A1" display="９．医療施設状況"/>
    <hyperlink ref="C13" location="⑩市内の診療科目数!A1" display="１０．市内医療機関の診療科目数"/>
    <hyperlink ref="C14" location="⑪死因別死亡者数!A1" display="１１．死因別死亡者数"/>
    <hyperlink ref="C15" location="⑫乳幼児健康診査実施状況!A1" display="１２．乳幼児健康診査実施状況"/>
    <hyperlink ref="C16" location="⑬成人検診実施状況!A1" display="１３．成人検診実施状況（健康診査・歯科検査）"/>
    <hyperlink ref="C17" location="'⑭成人検診状況（がん検診）'!A1" display="１４．成人検診実施状況（がん検診）"/>
    <hyperlink ref="C18" location="⑮献血状況!A1" display="１５．献血実施状況"/>
    <hyperlink ref="C19" location="⑯予防接種状況!A1" display="１６．予防接種実施状況"/>
    <hyperlink ref="C20" location="⑰急患センター診療状況!A1" display="１７．急患センター診療状況"/>
    <hyperlink ref="C21" location="⑱狂犬病予防業務状況!A1" display="１８．狂犬病予防業務状況"/>
    <hyperlink ref="C22" location="⑲環境衛生営業施設!A1" display="１９．環境衛生営業施設"/>
    <hyperlink ref="C23" location="⑳食品衛生法による主な許可営業施設!A1" display="２０．食品衛生法による主な許可営業施設"/>
    <hyperlink ref="C24" location="'㉑ごみ処理状況'!A1" display="２１．ごみ処理状況"/>
    <hyperlink ref="C25" location="'㉒資源の集団回収状況'!A1" display="２２．資源の集団回収状況"/>
    <hyperlink ref="C26" location="'㉓びん缶等処理状況'!A1" display="２３．びん缶等資源化量の状況（搬出量）"/>
    <hyperlink ref="C27" location="'㉔粗大ごみ処理状況'!A1" display="２４．不燃物・粗大ごみ処理状況"/>
    <hyperlink ref="C28" location="'㉕ごみの埋立処分量状況'!A1" display="２５．ごみの埋立処分量状況"/>
    <hyperlink ref="C29" location="'㉖し尿処理状況'!A1" display="２６．し尿処理状況"/>
    <hyperlink ref="C30" location="'㉗ごみ・し尿処理の経費'!A1" display="２７．ごみ・し尿処理の経費"/>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4"/>
  <sheetViews>
    <sheetView showGridLines="0" workbookViewId="0">
      <selection sqref="A1:J2"/>
    </sheetView>
  </sheetViews>
  <sheetFormatPr defaultRowHeight="13.5"/>
  <cols>
    <col min="1" max="1" width="9" style="55"/>
    <col min="2" max="2" width="0.875" style="55" customWidth="1"/>
    <col min="3" max="16384" width="9" style="55"/>
  </cols>
  <sheetData>
    <row r="1" spans="1:10">
      <c r="A1" s="292" t="s">
        <v>148</v>
      </c>
      <c r="B1" s="292"/>
      <c r="C1" s="292"/>
      <c r="D1" s="292"/>
      <c r="E1" s="292"/>
      <c r="F1" s="292"/>
      <c r="G1" s="292"/>
      <c r="H1" s="292"/>
      <c r="I1" s="292"/>
      <c r="J1" s="292"/>
    </row>
    <row r="2" spans="1:10">
      <c r="A2" s="292"/>
      <c r="B2" s="292"/>
      <c r="C2" s="292"/>
      <c r="D2" s="292"/>
      <c r="E2" s="292"/>
      <c r="F2" s="292"/>
      <c r="G2" s="292"/>
      <c r="H2" s="292"/>
      <c r="I2" s="292"/>
      <c r="J2" s="292"/>
    </row>
    <row r="3" spans="1:10" ht="14.25" thickBot="1">
      <c r="I3" s="293" t="s">
        <v>149</v>
      </c>
      <c r="J3" s="293"/>
    </row>
    <row r="4" spans="1:10" ht="13.5" customHeight="1">
      <c r="A4" s="294" t="s">
        <v>139</v>
      </c>
      <c r="B4" s="18"/>
      <c r="C4" s="355" t="s">
        <v>150</v>
      </c>
      <c r="D4" s="356"/>
      <c r="E4" s="355" t="s">
        <v>151</v>
      </c>
      <c r="F4" s="360"/>
      <c r="G4" s="355" t="s">
        <v>152</v>
      </c>
      <c r="H4" s="356"/>
      <c r="I4" s="357" t="s">
        <v>153</v>
      </c>
      <c r="J4" s="300" t="s">
        <v>154</v>
      </c>
    </row>
    <row r="5" spans="1:10">
      <c r="A5" s="296"/>
      <c r="B5" s="19"/>
      <c r="C5" s="94" t="s">
        <v>155</v>
      </c>
      <c r="D5" s="56" t="s">
        <v>156</v>
      </c>
      <c r="E5" s="94" t="s">
        <v>155</v>
      </c>
      <c r="F5" s="56" t="s">
        <v>156</v>
      </c>
      <c r="G5" s="94" t="s">
        <v>155</v>
      </c>
      <c r="H5" s="56" t="s">
        <v>156</v>
      </c>
      <c r="I5" s="358"/>
      <c r="J5" s="359"/>
    </row>
    <row r="6" spans="1:10">
      <c r="A6" s="57" t="s">
        <v>281</v>
      </c>
      <c r="B6" s="58"/>
      <c r="C6" s="59">
        <v>162</v>
      </c>
      <c r="D6" s="60">
        <v>2047</v>
      </c>
      <c r="E6" s="60">
        <v>11</v>
      </c>
      <c r="F6" s="60">
        <v>1976</v>
      </c>
      <c r="G6" s="60">
        <v>77</v>
      </c>
      <c r="H6" s="60">
        <v>71</v>
      </c>
      <c r="I6" s="60">
        <v>72</v>
      </c>
      <c r="J6" s="60">
        <v>2</v>
      </c>
    </row>
    <row r="7" spans="1:10">
      <c r="A7" s="57" t="s">
        <v>278</v>
      </c>
      <c r="B7" s="58"/>
      <c r="C7" s="15">
        <v>167</v>
      </c>
      <c r="D7" s="14">
        <v>2047</v>
      </c>
      <c r="E7" s="14">
        <v>11</v>
      </c>
      <c r="F7" s="14">
        <v>1976</v>
      </c>
      <c r="G7" s="14">
        <v>79</v>
      </c>
      <c r="H7" s="14">
        <v>71</v>
      </c>
      <c r="I7" s="14">
        <v>74</v>
      </c>
      <c r="J7" s="14">
        <v>3</v>
      </c>
    </row>
    <row r="8" spans="1:10" ht="14.25" thickBot="1">
      <c r="A8" s="61" t="s">
        <v>282</v>
      </c>
      <c r="B8" s="62"/>
      <c r="C8" s="16">
        <v>166</v>
      </c>
      <c r="D8" s="17">
        <v>2138</v>
      </c>
      <c r="E8" s="17">
        <v>11</v>
      </c>
      <c r="F8" s="17">
        <v>2077</v>
      </c>
      <c r="G8" s="17">
        <v>80</v>
      </c>
      <c r="H8" s="17">
        <v>61</v>
      </c>
      <c r="I8" s="17">
        <v>72</v>
      </c>
      <c r="J8" s="17">
        <v>3</v>
      </c>
    </row>
    <row r="9" spans="1:10">
      <c r="A9" s="91" t="s">
        <v>364</v>
      </c>
      <c r="B9" s="91"/>
      <c r="C9" s="91"/>
    </row>
    <row r="10" spans="1:10">
      <c r="A10" s="55" t="s">
        <v>157</v>
      </c>
    </row>
    <row r="11" spans="1:10">
      <c r="A11" s="55" t="s">
        <v>158</v>
      </c>
    </row>
    <row r="14" spans="1:10">
      <c r="A14" s="5"/>
    </row>
  </sheetData>
  <mergeCells count="8">
    <mergeCell ref="G4:H4"/>
    <mergeCell ref="I4:I5"/>
    <mergeCell ref="J4:J5"/>
    <mergeCell ref="A1:J2"/>
    <mergeCell ref="I3:J3"/>
    <mergeCell ref="A4:A5"/>
    <mergeCell ref="C4:D4"/>
    <mergeCell ref="E4:F4"/>
  </mergeCells>
  <phoneticPr fontId="2"/>
  <pageMargins left="0.75" right="0.75" top="1" bottom="1" header="0.51200000000000001" footer="0.51200000000000001"/>
  <pageSetup paperSize="9" orientation="portrait" horizontalDpi="0" verticalDpi="0" r:id="rId1"/>
  <headerFooter alignWithMargins="0"/>
  <ignoredErrors>
    <ignoredError sqref="A7:A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0"/>
  <sheetViews>
    <sheetView showGridLines="0" zoomScaleNormal="100" workbookViewId="0">
      <selection sqref="A1:X2"/>
    </sheetView>
  </sheetViews>
  <sheetFormatPr defaultRowHeight="13.5"/>
  <cols>
    <col min="1" max="1" width="8.125" style="55" customWidth="1"/>
    <col min="2" max="2" width="0.25" style="55" customWidth="1"/>
    <col min="3" max="3" width="5.125" style="55" customWidth="1"/>
    <col min="4" max="4" width="4.5" style="55" customWidth="1"/>
    <col min="5" max="5" width="1.125" style="55" customWidth="1"/>
    <col min="6" max="6" width="2.875" style="55" customWidth="1"/>
    <col min="7" max="19" width="3.625" style="55" customWidth="1"/>
    <col min="20" max="20" width="4.25" style="55" customWidth="1"/>
    <col min="21" max="24" width="3.625" style="55" customWidth="1"/>
    <col min="25" max="16384" width="9" style="55"/>
  </cols>
  <sheetData>
    <row r="1" spans="1:24">
      <c r="A1" s="292" t="s">
        <v>159</v>
      </c>
      <c r="B1" s="292"/>
      <c r="C1" s="292"/>
      <c r="D1" s="292"/>
      <c r="E1" s="292"/>
      <c r="F1" s="292"/>
      <c r="G1" s="292"/>
      <c r="H1" s="292"/>
      <c r="I1" s="292"/>
      <c r="J1" s="292"/>
      <c r="K1" s="292"/>
      <c r="L1" s="292"/>
      <c r="M1" s="292"/>
      <c r="N1" s="292"/>
      <c r="O1" s="292"/>
      <c r="P1" s="292"/>
      <c r="Q1" s="292"/>
      <c r="R1" s="292"/>
      <c r="S1" s="292"/>
      <c r="T1" s="292"/>
      <c r="U1" s="292"/>
      <c r="V1" s="292"/>
      <c r="W1" s="292"/>
      <c r="X1" s="292"/>
    </row>
    <row r="2" spans="1:24">
      <c r="A2" s="292"/>
      <c r="B2" s="292"/>
      <c r="C2" s="292"/>
      <c r="D2" s="292"/>
      <c r="E2" s="292"/>
      <c r="F2" s="292"/>
      <c r="G2" s="292"/>
      <c r="H2" s="292"/>
      <c r="I2" s="292"/>
      <c r="J2" s="292"/>
      <c r="K2" s="292"/>
      <c r="L2" s="292"/>
      <c r="M2" s="292"/>
      <c r="N2" s="292"/>
      <c r="O2" s="292"/>
      <c r="P2" s="292"/>
      <c r="Q2" s="292"/>
      <c r="R2" s="292"/>
      <c r="S2" s="292"/>
      <c r="T2" s="292"/>
      <c r="U2" s="292"/>
      <c r="V2" s="292"/>
      <c r="W2" s="292"/>
      <c r="X2" s="292"/>
    </row>
    <row r="3" spans="1:24" ht="14.25" thickBot="1">
      <c r="T3" s="293" t="s">
        <v>160</v>
      </c>
      <c r="U3" s="293"/>
      <c r="V3" s="293"/>
      <c r="W3" s="293"/>
      <c r="X3" s="293"/>
    </row>
    <row r="4" spans="1:24">
      <c r="A4" s="93"/>
      <c r="B4" s="100"/>
      <c r="C4" s="298" t="s">
        <v>161</v>
      </c>
      <c r="D4" s="315"/>
      <c r="E4" s="315"/>
      <c r="F4" s="315"/>
      <c r="G4" s="315"/>
      <c r="H4" s="315"/>
      <c r="I4" s="315"/>
      <c r="J4" s="315"/>
      <c r="K4" s="315"/>
      <c r="L4" s="315"/>
      <c r="M4" s="315"/>
      <c r="N4" s="315"/>
      <c r="O4" s="315"/>
      <c r="P4" s="315"/>
      <c r="Q4" s="315"/>
      <c r="R4" s="315"/>
      <c r="S4" s="315"/>
      <c r="T4" s="315"/>
      <c r="U4" s="315"/>
      <c r="V4" s="315"/>
      <c r="W4" s="315"/>
      <c r="X4" s="315"/>
    </row>
    <row r="5" spans="1:24">
      <c r="A5" s="167"/>
      <c r="B5" s="168"/>
      <c r="C5" s="145"/>
      <c r="D5" s="75"/>
      <c r="E5" s="372"/>
      <c r="F5" s="373"/>
      <c r="G5" s="6"/>
      <c r="H5" s="6"/>
      <c r="I5" s="6"/>
      <c r="J5" s="6"/>
      <c r="K5" s="6"/>
      <c r="L5" s="6"/>
      <c r="M5" s="6"/>
      <c r="N5" s="6"/>
      <c r="O5" s="6"/>
      <c r="P5" s="6"/>
      <c r="Q5" s="6"/>
      <c r="R5" s="6"/>
      <c r="S5" s="6"/>
      <c r="T5" s="6"/>
      <c r="U5" s="6"/>
      <c r="V5" s="6"/>
      <c r="W5" s="6"/>
      <c r="X5" s="7"/>
    </row>
    <row r="6" spans="1:24" ht="13.5" customHeight="1">
      <c r="A6" s="145"/>
      <c r="B6" s="168"/>
      <c r="C6" s="363" t="s">
        <v>162</v>
      </c>
      <c r="D6" s="366" t="s">
        <v>163</v>
      </c>
      <c r="E6" s="366" t="s">
        <v>164</v>
      </c>
      <c r="F6" s="367"/>
      <c r="G6" s="364" t="s">
        <v>165</v>
      </c>
      <c r="H6" s="364" t="s">
        <v>166</v>
      </c>
      <c r="I6" s="364" t="s">
        <v>167</v>
      </c>
      <c r="J6" s="364" t="s">
        <v>168</v>
      </c>
      <c r="K6" s="364" t="s">
        <v>169</v>
      </c>
      <c r="L6" s="364" t="s">
        <v>170</v>
      </c>
      <c r="M6" s="365" t="s">
        <v>171</v>
      </c>
      <c r="N6" s="364" t="s">
        <v>172</v>
      </c>
      <c r="O6" s="364" t="s">
        <v>173</v>
      </c>
      <c r="P6" s="364" t="s">
        <v>174</v>
      </c>
      <c r="Q6" s="364" t="s">
        <v>175</v>
      </c>
      <c r="R6" s="364" t="s">
        <v>176</v>
      </c>
      <c r="S6" s="364" t="s">
        <v>177</v>
      </c>
      <c r="T6" s="370" t="s">
        <v>178</v>
      </c>
      <c r="U6" s="364" t="s">
        <v>179</v>
      </c>
      <c r="V6" s="364" t="s">
        <v>180</v>
      </c>
      <c r="W6" s="364" t="s">
        <v>181</v>
      </c>
      <c r="X6" s="366" t="s">
        <v>50</v>
      </c>
    </row>
    <row r="7" spans="1:24">
      <c r="A7" s="167"/>
      <c r="B7" s="168"/>
      <c r="C7" s="363"/>
      <c r="D7" s="366"/>
      <c r="E7" s="366"/>
      <c r="F7" s="367"/>
      <c r="G7" s="364"/>
      <c r="H7" s="364"/>
      <c r="I7" s="364"/>
      <c r="J7" s="364"/>
      <c r="K7" s="364"/>
      <c r="L7" s="364"/>
      <c r="M7" s="365"/>
      <c r="N7" s="364"/>
      <c r="O7" s="364"/>
      <c r="P7" s="364"/>
      <c r="Q7" s="364"/>
      <c r="R7" s="364"/>
      <c r="S7" s="364"/>
      <c r="T7" s="370"/>
      <c r="U7" s="364"/>
      <c r="V7" s="364"/>
      <c r="W7" s="364"/>
      <c r="X7" s="366"/>
    </row>
    <row r="8" spans="1:24">
      <c r="A8" s="167" t="s">
        <v>139</v>
      </c>
      <c r="B8" s="168"/>
      <c r="C8" s="363"/>
      <c r="D8" s="366"/>
      <c r="E8" s="366"/>
      <c r="F8" s="367"/>
      <c r="G8" s="364"/>
      <c r="H8" s="364"/>
      <c r="I8" s="364"/>
      <c r="J8" s="364"/>
      <c r="K8" s="364"/>
      <c r="L8" s="364"/>
      <c r="M8" s="365"/>
      <c r="N8" s="364"/>
      <c r="O8" s="364"/>
      <c r="P8" s="364"/>
      <c r="Q8" s="364"/>
      <c r="R8" s="364"/>
      <c r="S8" s="364"/>
      <c r="T8" s="370"/>
      <c r="U8" s="364"/>
      <c r="V8" s="364"/>
      <c r="W8" s="364"/>
      <c r="X8" s="366"/>
    </row>
    <row r="9" spans="1:24">
      <c r="A9" s="167"/>
      <c r="B9" s="168"/>
      <c r="C9" s="363"/>
      <c r="D9" s="366"/>
      <c r="E9" s="366"/>
      <c r="F9" s="367"/>
      <c r="G9" s="364"/>
      <c r="H9" s="364"/>
      <c r="I9" s="364"/>
      <c r="J9" s="364"/>
      <c r="K9" s="364"/>
      <c r="L9" s="364"/>
      <c r="M9" s="365"/>
      <c r="N9" s="364"/>
      <c r="O9" s="364"/>
      <c r="P9" s="364"/>
      <c r="Q9" s="364"/>
      <c r="R9" s="364"/>
      <c r="S9" s="364"/>
      <c r="T9" s="370"/>
      <c r="U9" s="364"/>
      <c r="V9" s="364"/>
      <c r="W9" s="364"/>
      <c r="X9" s="366"/>
    </row>
    <row r="10" spans="1:24">
      <c r="A10" s="167"/>
      <c r="B10" s="168"/>
      <c r="C10" s="363"/>
      <c r="D10" s="366"/>
      <c r="E10" s="366"/>
      <c r="F10" s="367"/>
      <c r="G10" s="364"/>
      <c r="H10" s="364"/>
      <c r="I10" s="364"/>
      <c r="J10" s="364"/>
      <c r="K10" s="364"/>
      <c r="L10" s="364"/>
      <c r="M10" s="365"/>
      <c r="N10" s="364"/>
      <c r="O10" s="364"/>
      <c r="P10" s="364"/>
      <c r="Q10" s="364"/>
      <c r="R10" s="364"/>
      <c r="S10" s="364"/>
      <c r="T10" s="370"/>
      <c r="U10" s="364"/>
      <c r="V10" s="364"/>
      <c r="W10" s="364"/>
      <c r="X10" s="366"/>
    </row>
    <row r="11" spans="1:24">
      <c r="A11" s="167"/>
      <c r="B11" s="104"/>
      <c r="C11" s="76"/>
      <c r="D11" s="77"/>
      <c r="E11" s="368"/>
      <c r="F11" s="369"/>
      <c r="G11" s="8"/>
      <c r="H11" s="8"/>
      <c r="I11" s="9"/>
      <c r="J11" s="8"/>
      <c r="K11" s="8"/>
      <c r="L11" s="8"/>
      <c r="M11" s="8"/>
      <c r="N11" s="8"/>
      <c r="O11" s="8"/>
      <c r="P11" s="8"/>
      <c r="Q11" s="8"/>
      <c r="R11" s="8"/>
      <c r="S11" s="8"/>
      <c r="T11" s="8"/>
      <c r="U11" s="8"/>
      <c r="V11" s="8"/>
      <c r="W11" s="8"/>
      <c r="X11" s="10"/>
    </row>
    <row r="12" spans="1:24">
      <c r="A12" s="22" t="s">
        <v>281</v>
      </c>
      <c r="B12" s="37"/>
      <c r="C12" s="268">
        <v>98</v>
      </c>
      <c r="D12" s="72">
        <v>10</v>
      </c>
      <c r="E12" s="371">
        <v>5</v>
      </c>
      <c r="F12" s="371"/>
      <c r="G12" s="269">
        <v>4</v>
      </c>
      <c r="H12" s="269">
        <v>1</v>
      </c>
      <c r="I12" s="72" t="s">
        <v>365</v>
      </c>
      <c r="J12" s="72">
        <v>5</v>
      </c>
      <c r="K12" s="269">
        <v>7</v>
      </c>
      <c r="L12" s="269">
        <v>2</v>
      </c>
      <c r="M12" s="269">
        <v>1</v>
      </c>
      <c r="N12" s="269">
        <v>5</v>
      </c>
      <c r="O12" s="269">
        <v>7</v>
      </c>
      <c r="P12" s="72">
        <v>4</v>
      </c>
      <c r="Q12" s="269">
        <v>2</v>
      </c>
      <c r="R12" s="269">
        <v>2</v>
      </c>
      <c r="S12" s="269">
        <v>5</v>
      </c>
      <c r="T12" s="72">
        <v>6</v>
      </c>
      <c r="U12" s="72">
        <v>5</v>
      </c>
      <c r="V12" s="72">
        <v>3</v>
      </c>
      <c r="W12" s="72">
        <v>2</v>
      </c>
      <c r="X12" s="72">
        <v>22</v>
      </c>
    </row>
    <row r="13" spans="1:24">
      <c r="A13" s="20" t="s">
        <v>392</v>
      </c>
      <c r="B13" s="58"/>
      <c r="C13" s="268">
        <f>SUM(D13:X13)</f>
        <v>98</v>
      </c>
      <c r="D13" s="72">
        <v>10</v>
      </c>
      <c r="E13" s="371">
        <v>5</v>
      </c>
      <c r="F13" s="371"/>
      <c r="G13" s="269">
        <v>4</v>
      </c>
      <c r="H13" s="269">
        <v>1</v>
      </c>
      <c r="I13" s="72" t="s">
        <v>366</v>
      </c>
      <c r="J13" s="72">
        <v>5</v>
      </c>
      <c r="K13" s="269">
        <v>7</v>
      </c>
      <c r="L13" s="269">
        <v>2</v>
      </c>
      <c r="M13" s="269">
        <v>1</v>
      </c>
      <c r="N13" s="269">
        <v>5</v>
      </c>
      <c r="O13" s="269">
        <v>7</v>
      </c>
      <c r="P13" s="72">
        <v>4</v>
      </c>
      <c r="Q13" s="269">
        <v>2</v>
      </c>
      <c r="R13" s="269">
        <v>2</v>
      </c>
      <c r="S13" s="269">
        <v>5</v>
      </c>
      <c r="T13" s="72">
        <v>6</v>
      </c>
      <c r="U13" s="72">
        <v>5</v>
      </c>
      <c r="V13" s="72">
        <v>3</v>
      </c>
      <c r="W13" s="72">
        <v>2</v>
      </c>
      <c r="X13" s="72">
        <v>22</v>
      </c>
    </row>
    <row r="14" spans="1:24" ht="14.25" thickBot="1">
      <c r="A14" s="21" t="s">
        <v>393</v>
      </c>
      <c r="B14" s="62"/>
      <c r="C14" s="270">
        <f>SUM(D14:X14)</f>
        <v>103</v>
      </c>
      <c r="D14" s="271">
        <v>10</v>
      </c>
      <c r="E14" s="361">
        <v>5</v>
      </c>
      <c r="F14" s="361"/>
      <c r="G14" s="272">
        <v>4</v>
      </c>
      <c r="H14" s="272">
        <v>1</v>
      </c>
      <c r="I14" s="272" t="s">
        <v>366</v>
      </c>
      <c r="J14" s="273">
        <v>5</v>
      </c>
      <c r="K14" s="273">
        <v>7</v>
      </c>
      <c r="L14" s="273">
        <v>2</v>
      </c>
      <c r="M14" s="273">
        <v>1</v>
      </c>
      <c r="N14" s="273">
        <v>5</v>
      </c>
      <c r="O14" s="273">
        <v>7</v>
      </c>
      <c r="P14" s="271">
        <v>5</v>
      </c>
      <c r="Q14" s="273">
        <v>2</v>
      </c>
      <c r="R14" s="273">
        <v>2</v>
      </c>
      <c r="S14" s="273">
        <v>5</v>
      </c>
      <c r="T14" s="271">
        <v>6</v>
      </c>
      <c r="U14" s="271">
        <v>5</v>
      </c>
      <c r="V14" s="271">
        <v>3</v>
      </c>
      <c r="W14" s="271">
        <v>4</v>
      </c>
      <c r="X14" s="271">
        <v>24</v>
      </c>
    </row>
    <row r="15" spans="1:24">
      <c r="A15" s="362" t="s">
        <v>364</v>
      </c>
      <c r="B15" s="362"/>
      <c r="C15" s="362"/>
      <c r="D15" s="362"/>
      <c r="E15" s="362"/>
      <c r="F15" s="291"/>
      <c r="G15" s="291"/>
      <c r="H15" s="291"/>
      <c r="I15" s="291"/>
      <c r="J15" s="291"/>
      <c r="K15" s="291"/>
      <c r="L15" s="291"/>
      <c r="M15" s="291"/>
      <c r="N15" s="291"/>
      <c r="O15" s="291"/>
      <c r="P15" s="291"/>
      <c r="Q15" s="291"/>
      <c r="R15" s="291"/>
      <c r="S15" s="291"/>
      <c r="T15" s="291"/>
      <c r="U15" s="291"/>
      <c r="V15" s="291"/>
      <c r="W15" s="291"/>
      <c r="X15" s="291"/>
    </row>
    <row r="16" spans="1:24">
      <c r="A16" s="97" t="s">
        <v>212</v>
      </c>
      <c r="B16" s="97"/>
      <c r="C16" s="97"/>
      <c r="D16" s="97"/>
      <c r="E16" s="97"/>
      <c r="F16" s="97"/>
      <c r="G16" s="97"/>
      <c r="H16" s="97"/>
      <c r="I16" s="97"/>
      <c r="J16" s="97"/>
      <c r="K16" s="97"/>
      <c r="L16" s="97"/>
      <c r="M16" s="97"/>
      <c r="N16" s="97"/>
      <c r="O16" s="97"/>
      <c r="P16" s="97"/>
      <c r="Q16" s="97"/>
      <c r="R16" s="97"/>
      <c r="S16" s="97"/>
      <c r="T16" s="97"/>
      <c r="U16" s="97"/>
      <c r="V16" s="97"/>
      <c r="W16" s="97"/>
      <c r="X16" s="97"/>
    </row>
    <row r="17" spans="1:24">
      <c r="A17" s="91" t="s">
        <v>213</v>
      </c>
      <c r="B17" s="91"/>
      <c r="C17" s="91"/>
      <c r="D17" s="91"/>
      <c r="E17" s="91"/>
      <c r="G17" s="23"/>
      <c r="H17" s="23"/>
      <c r="I17" s="23"/>
      <c r="J17" s="23"/>
      <c r="K17" s="23"/>
      <c r="L17" s="23"/>
      <c r="M17" s="23"/>
      <c r="N17" s="23"/>
      <c r="O17" s="23"/>
      <c r="P17" s="23"/>
      <c r="Q17" s="23"/>
      <c r="R17" s="23"/>
      <c r="S17" s="23"/>
      <c r="T17" s="23"/>
      <c r="U17" s="23"/>
      <c r="V17" s="23"/>
      <c r="W17" s="23"/>
      <c r="X17" s="23"/>
    </row>
    <row r="18" spans="1:24">
      <c r="A18" s="91" t="s">
        <v>214</v>
      </c>
      <c r="B18" s="91"/>
      <c r="C18" s="91"/>
      <c r="D18" s="91"/>
      <c r="E18" s="91"/>
      <c r="F18" s="91"/>
      <c r="G18" s="91"/>
      <c r="H18" s="91"/>
      <c r="I18" s="91"/>
      <c r="J18" s="91"/>
      <c r="K18" s="91"/>
      <c r="L18" s="91"/>
      <c r="M18" s="91"/>
      <c r="N18" s="91"/>
      <c r="O18" s="91"/>
      <c r="P18" s="91"/>
      <c r="Q18" s="91"/>
      <c r="R18" s="91"/>
      <c r="S18" s="91"/>
      <c r="T18" s="91"/>
      <c r="U18" s="91"/>
      <c r="V18" s="91"/>
      <c r="W18" s="91"/>
      <c r="X18" s="91"/>
    </row>
    <row r="19" spans="1:24">
      <c r="A19" s="91" t="s">
        <v>283</v>
      </c>
      <c r="B19" s="91"/>
      <c r="C19" s="91"/>
      <c r="D19" s="91"/>
      <c r="E19" s="91"/>
      <c r="F19" s="91"/>
      <c r="G19" s="91"/>
      <c r="H19" s="91"/>
      <c r="I19" s="91"/>
      <c r="J19" s="91"/>
      <c r="K19" s="91"/>
      <c r="L19" s="91"/>
      <c r="M19" s="91"/>
      <c r="N19" s="91"/>
      <c r="O19" s="91"/>
      <c r="P19" s="91"/>
      <c r="Q19" s="91"/>
      <c r="R19" s="91"/>
      <c r="S19" s="91"/>
      <c r="T19" s="91"/>
      <c r="U19" s="91"/>
      <c r="V19" s="91"/>
      <c r="W19" s="91"/>
      <c r="X19" s="91"/>
    </row>
    <row r="20" spans="1:24">
      <c r="C20" s="11"/>
      <c r="D20" s="11"/>
      <c r="E20" s="145"/>
      <c r="F20" s="145"/>
      <c r="G20" s="12"/>
      <c r="H20" s="12"/>
      <c r="I20" s="12"/>
      <c r="J20" s="145"/>
      <c r="K20" s="12"/>
      <c r="L20" s="12"/>
      <c r="M20" s="12"/>
      <c r="N20" s="12"/>
      <c r="O20" s="12"/>
      <c r="P20" s="145"/>
      <c r="Q20" s="12"/>
      <c r="R20" s="12"/>
      <c r="S20" s="12"/>
      <c r="T20" s="145"/>
      <c r="U20" s="145"/>
      <c r="V20" s="145"/>
      <c r="W20" s="145"/>
      <c r="X20" s="145"/>
    </row>
  </sheetData>
  <mergeCells count="30">
    <mergeCell ref="E13:F13"/>
    <mergeCell ref="E5:F5"/>
    <mergeCell ref="N6:N10"/>
    <mergeCell ref="O6:O10"/>
    <mergeCell ref="P6:P10"/>
    <mergeCell ref="H6:H10"/>
    <mergeCell ref="E12:F12"/>
    <mergeCell ref="A1:X2"/>
    <mergeCell ref="T3:X3"/>
    <mergeCell ref="C4:X4"/>
    <mergeCell ref="D6:D10"/>
    <mergeCell ref="Q6:Q10"/>
    <mergeCell ref="R6:R10"/>
    <mergeCell ref="S6:S10"/>
    <mergeCell ref="E14:F14"/>
    <mergeCell ref="A15:X15"/>
    <mergeCell ref="C6:C10"/>
    <mergeCell ref="G6:G10"/>
    <mergeCell ref="I6:I10"/>
    <mergeCell ref="J6:J10"/>
    <mergeCell ref="K6:K10"/>
    <mergeCell ref="L6:L10"/>
    <mergeCell ref="M6:M10"/>
    <mergeCell ref="E6:F10"/>
    <mergeCell ref="W6:W10"/>
    <mergeCell ref="X6:X10"/>
    <mergeCell ref="E11:F11"/>
    <mergeCell ref="T6:T10"/>
    <mergeCell ref="U6:U10"/>
    <mergeCell ref="V6:V10"/>
  </mergeCells>
  <phoneticPr fontId="2"/>
  <pageMargins left="0.53" right="0.2" top="1" bottom="1" header="0.51200000000000001" footer="0.51200000000000001"/>
  <pageSetup paperSize="9" orientation="portrait" r:id="rId1"/>
  <headerFooter alignWithMargins="0"/>
  <ignoredErrors>
    <ignoredError sqref="A13:A1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7"/>
  <sheetViews>
    <sheetView showGridLines="0" workbookViewId="0">
      <selection sqref="A1:N2"/>
    </sheetView>
  </sheetViews>
  <sheetFormatPr defaultRowHeight="13.5"/>
  <cols>
    <col min="1" max="1" width="1.125" style="1" customWidth="1"/>
    <col min="2" max="3" width="9" style="1"/>
    <col min="4" max="4" width="10.5" style="1" customWidth="1"/>
    <col min="5" max="5" width="1.125" style="1" customWidth="1"/>
    <col min="6" max="6" width="6.125" style="1" customWidth="1"/>
    <col min="7" max="7" width="9.125" style="1" customWidth="1"/>
    <col min="8" max="8" width="3.125" style="1" customWidth="1"/>
    <col min="9" max="9" width="6.125" style="1" customWidth="1"/>
    <col min="10" max="10" width="9.125" style="1" customWidth="1"/>
    <col min="11" max="11" width="3.125" style="1" customWidth="1"/>
    <col min="12" max="12" width="6.125" style="1" customWidth="1"/>
    <col min="13" max="13" width="9.125" style="1" customWidth="1"/>
    <col min="14" max="14" width="3.125" style="1" customWidth="1"/>
    <col min="15" max="16384" width="9" style="1"/>
  </cols>
  <sheetData>
    <row r="1" spans="1:15" ht="13.5" customHeight="1">
      <c r="A1" s="292" t="s">
        <v>182</v>
      </c>
      <c r="B1" s="292"/>
      <c r="C1" s="292"/>
      <c r="D1" s="292"/>
      <c r="E1" s="292"/>
      <c r="F1" s="292"/>
      <c r="G1" s="292"/>
      <c r="H1" s="292"/>
      <c r="I1" s="292"/>
      <c r="J1" s="292"/>
      <c r="K1" s="292"/>
      <c r="L1" s="292"/>
      <c r="M1" s="292"/>
      <c r="N1" s="292"/>
    </row>
    <row r="2" spans="1:15" ht="13.5" customHeight="1">
      <c r="A2" s="292"/>
      <c r="B2" s="292"/>
      <c r="C2" s="292"/>
      <c r="D2" s="292"/>
      <c r="E2" s="292"/>
      <c r="F2" s="292"/>
      <c r="G2" s="292"/>
      <c r="H2" s="292"/>
      <c r="I2" s="292"/>
      <c r="J2" s="292"/>
      <c r="K2" s="292"/>
      <c r="L2" s="292"/>
      <c r="M2" s="292"/>
      <c r="N2" s="292"/>
    </row>
    <row r="3" spans="1:15" ht="14.25" thickBot="1">
      <c r="A3" s="55"/>
      <c r="B3" s="55"/>
      <c r="C3" s="55"/>
      <c r="D3" s="55"/>
      <c r="E3" s="55"/>
      <c r="F3" s="55"/>
      <c r="G3" s="55"/>
      <c r="H3" s="55"/>
      <c r="I3" s="55"/>
      <c r="J3" s="55"/>
      <c r="K3" s="55"/>
      <c r="L3" s="63"/>
      <c r="M3" s="63"/>
      <c r="N3" s="63"/>
    </row>
    <row r="4" spans="1:15">
      <c r="A4" s="78"/>
      <c r="B4" s="294" t="s">
        <v>183</v>
      </c>
      <c r="C4" s="294"/>
      <c r="D4" s="294"/>
      <c r="E4" s="18"/>
      <c r="F4" s="298" t="s">
        <v>284</v>
      </c>
      <c r="G4" s="315"/>
      <c r="H4" s="315"/>
      <c r="I4" s="315"/>
      <c r="J4" s="315"/>
      <c r="K4" s="315"/>
      <c r="L4" s="315"/>
      <c r="M4" s="315"/>
      <c r="N4" s="315"/>
    </row>
    <row r="5" spans="1:15">
      <c r="A5" s="76"/>
      <c r="B5" s="296"/>
      <c r="C5" s="296"/>
      <c r="D5" s="296"/>
      <c r="E5" s="19"/>
      <c r="F5" s="342" t="s">
        <v>286</v>
      </c>
      <c r="G5" s="374"/>
      <c r="H5" s="374"/>
      <c r="I5" s="342" t="s">
        <v>367</v>
      </c>
      <c r="J5" s="374" t="s">
        <v>285</v>
      </c>
      <c r="K5" s="343"/>
      <c r="L5" s="342" t="s">
        <v>368</v>
      </c>
      <c r="M5" s="374"/>
      <c r="N5" s="374"/>
    </row>
    <row r="6" spans="1:15">
      <c r="A6" s="79"/>
      <c r="B6" s="24" t="s">
        <v>184</v>
      </c>
      <c r="C6" s="25"/>
      <c r="D6" s="64"/>
      <c r="E6" s="80"/>
      <c r="F6" s="145"/>
      <c r="G6" s="28">
        <v>466</v>
      </c>
      <c r="H6" s="28"/>
      <c r="I6" s="28"/>
      <c r="J6" s="28">
        <v>453</v>
      </c>
      <c r="K6" s="28"/>
      <c r="L6" s="28"/>
      <c r="M6" s="28">
        <v>436</v>
      </c>
      <c r="N6" s="145"/>
    </row>
    <row r="7" spans="1:15">
      <c r="A7" s="145"/>
      <c r="B7" s="28" t="s">
        <v>185</v>
      </c>
      <c r="C7" s="28"/>
      <c r="D7" s="28"/>
      <c r="E7" s="81"/>
      <c r="F7" s="145"/>
      <c r="G7" s="28">
        <v>107</v>
      </c>
      <c r="H7" s="28"/>
      <c r="I7" s="28"/>
      <c r="J7" s="28">
        <v>100</v>
      </c>
      <c r="K7" s="28"/>
      <c r="L7" s="28"/>
      <c r="M7" s="28">
        <v>117</v>
      </c>
      <c r="N7" s="145"/>
    </row>
    <row r="8" spans="1:15">
      <c r="A8" s="145"/>
      <c r="B8" s="28" t="s">
        <v>186</v>
      </c>
      <c r="C8" s="28"/>
      <c r="D8" s="28"/>
      <c r="E8" s="81"/>
      <c r="F8" s="145"/>
      <c r="G8" s="28">
        <v>226</v>
      </c>
      <c r="H8" s="28"/>
      <c r="I8" s="28"/>
      <c r="J8" s="28">
        <v>280</v>
      </c>
      <c r="K8" s="28"/>
      <c r="L8" s="28"/>
      <c r="M8" s="28">
        <v>238</v>
      </c>
      <c r="N8" s="145"/>
    </row>
    <row r="9" spans="1:15">
      <c r="A9" s="145"/>
      <c r="B9" s="28" t="s">
        <v>187</v>
      </c>
      <c r="C9" s="28"/>
      <c r="D9" s="28"/>
      <c r="E9" s="81"/>
      <c r="F9" s="145"/>
      <c r="G9" s="28">
        <v>190</v>
      </c>
      <c r="H9" s="28"/>
      <c r="I9" s="28"/>
      <c r="J9" s="26">
        <v>129</v>
      </c>
      <c r="K9" s="28"/>
      <c r="L9" s="28"/>
      <c r="M9" s="28">
        <v>137</v>
      </c>
      <c r="N9" s="145"/>
    </row>
    <row r="10" spans="1:15">
      <c r="A10" s="145"/>
      <c r="B10" s="28" t="s">
        <v>188</v>
      </c>
      <c r="C10" s="28"/>
      <c r="D10" s="28"/>
      <c r="E10" s="81"/>
      <c r="F10" s="145"/>
      <c r="G10" s="28">
        <v>79</v>
      </c>
      <c r="H10" s="28"/>
      <c r="I10" s="28"/>
      <c r="J10" s="26">
        <v>71</v>
      </c>
      <c r="K10" s="28"/>
      <c r="L10" s="28"/>
      <c r="M10" s="28">
        <v>89</v>
      </c>
      <c r="N10" s="145"/>
    </row>
    <row r="11" spans="1:15">
      <c r="A11" s="145"/>
      <c r="B11" s="28" t="s">
        <v>189</v>
      </c>
      <c r="C11" s="28"/>
      <c r="D11" s="28"/>
      <c r="E11" s="81"/>
      <c r="F11" s="145"/>
      <c r="G11" s="28">
        <v>18</v>
      </c>
      <c r="H11" s="28"/>
      <c r="I11" s="28"/>
      <c r="J11" s="26">
        <v>39</v>
      </c>
      <c r="K11" s="28"/>
      <c r="L11" s="28"/>
      <c r="M11" s="28">
        <v>33</v>
      </c>
      <c r="N11" s="145"/>
    </row>
    <row r="12" spans="1:15">
      <c r="A12" s="145"/>
      <c r="B12" s="28" t="s">
        <v>190</v>
      </c>
      <c r="C12" s="28"/>
      <c r="D12" s="28"/>
      <c r="E12" s="81"/>
      <c r="F12" s="145"/>
      <c r="G12" s="28">
        <v>26</v>
      </c>
      <c r="H12" s="28"/>
      <c r="I12" s="28"/>
      <c r="J12" s="27">
        <v>31</v>
      </c>
      <c r="K12" s="28"/>
      <c r="L12" s="28"/>
      <c r="M12" s="28">
        <v>28</v>
      </c>
      <c r="N12" s="145"/>
    </row>
    <row r="13" spans="1:15">
      <c r="A13" s="145"/>
      <c r="B13" s="28" t="s">
        <v>191</v>
      </c>
      <c r="C13" s="28"/>
      <c r="D13" s="28"/>
      <c r="E13" s="81"/>
      <c r="F13" s="145"/>
      <c r="G13" s="28">
        <v>4</v>
      </c>
      <c r="H13" s="28"/>
      <c r="I13" s="28"/>
      <c r="J13" s="26">
        <v>17</v>
      </c>
      <c r="K13" s="28"/>
      <c r="L13" s="28"/>
      <c r="M13" s="28">
        <v>11</v>
      </c>
      <c r="N13" s="145"/>
    </row>
    <row r="14" spans="1:15" ht="14.25" thickBot="1">
      <c r="A14" s="82"/>
      <c r="B14" s="30" t="s">
        <v>192</v>
      </c>
      <c r="C14" s="30"/>
      <c r="D14" s="30"/>
      <c r="E14" s="83"/>
      <c r="F14" s="82"/>
      <c r="G14" s="30">
        <v>20</v>
      </c>
      <c r="H14" s="30"/>
      <c r="I14" s="30"/>
      <c r="J14" s="30">
        <v>13</v>
      </c>
      <c r="K14" s="30"/>
      <c r="L14" s="30"/>
      <c r="M14" s="30">
        <v>29</v>
      </c>
      <c r="N14" s="82"/>
    </row>
    <row r="15" spans="1:15" s="2" customFormat="1">
      <c r="A15" s="95" t="s">
        <v>364</v>
      </c>
      <c r="B15" s="95"/>
      <c r="C15" s="95"/>
      <c r="D15" s="55"/>
      <c r="E15" s="55"/>
      <c r="F15" s="55"/>
      <c r="G15" s="55"/>
      <c r="H15" s="55"/>
      <c r="I15" s="55"/>
      <c r="J15" s="55"/>
      <c r="K15" s="55"/>
      <c r="L15" s="55"/>
      <c r="M15" s="55"/>
      <c r="N15" s="55"/>
      <c r="O15" s="55"/>
    </row>
    <row r="16" spans="1:15" s="2" customFormat="1">
      <c r="A16" s="55" t="s">
        <v>394</v>
      </c>
      <c r="B16" s="3"/>
      <c r="C16" s="55"/>
      <c r="D16" s="55"/>
      <c r="E16" s="55"/>
      <c r="F16" s="55"/>
      <c r="G16" s="55"/>
      <c r="H16" s="55"/>
      <c r="I16" s="55"/>
      <c r="J16" s="55"/>
      <c r="K16" s="55"/>
      <c r="L16" s="55"/>
      <c r="M16" s="55"/>
      <c r="N16" s="55"/>
      <c r="O16" s="55"/>
    </row>
    <row r="17" spans="1:15" s="2" customFormat="1">
      <c r="A17" s="55"/>
      <c r="B17" s="55"/>
      <c r="C17" s="55"/>
      <c r="D17" s="55"/>
      <c r="E17" s="55"/>
      <c r="F17" s="55"/>
      <c r="G17" s="55"/>
      <c r="H17" s="55"/>
      <c r="I17" s="55"/>
      <c r="J17" s="55"/>
      <c r="K17" s="55"/>
      <c r="L17" s="55"/>
      <c r="M17" s="55"/>
      <c r="N17" s="55"/>
      <c r="O17" s="55"/>
    </row>
  </sheetData>
  <mergeCells count="6">
    <mergeCell ref="A1:N2"/>
    <mergeCell ref="B4:D5"/>
    <mergeCell ref="F4:N4"/>
    <mergeCell ref="F5:H5"/>
    <mergeCell ref="I5:K5"/>
    <mergeCell ref="L5:N5"/>
  </mergeCells>
  <phoneticPr fontId="2"/>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
  <sheetViews>
    <sheetView showGridLines="0" workbookViewId="0">
      <selection sqref="A1:K2"/>
    </sheetView>
  </sheetViews>
  <sheetFormatPr defaultRowHeight="13.5"/>
  <cols>
    <col min="1" max="1" width="9" style="150"/>
    <col min="2" max="2" width="1" style="150" customWidth="1"/>
    <col min="3" max="4" width="8.375" style="150" customWidth="1"/>
    <col min="5" max="5" width="8.125" style="150" customWidth="1"/>
    <col min="6" max="7" width="8.375" style="150" customWidth="1"/>
    <col min="8" max="8" width="8.125" style="150" customWidth="1"/>
    <col min="9" max="10" width="8.375" style="150" customWidth="1"/>
    <col min="11" max="11" width="8.125" style="150" customWidth="1"/>
    <col min="12" max="16384" width="9" style="150"/>
  </cols>
  <sheetData>
    <row r="1" spans="1:12" ht="13.5" customHeight="1">
      <c r="A1" s="332" t="s">
        <v>73</v>
      </c>
      <c r="B1" s="332"/>
      <c r="C1" s="332"/>
      <c r="D1" s="332"/>
      <c r="E1" s="332"/>
      <c r="F1" s="332"/>
      <c r="G1" s="332"/>
      <c r="H1" s="332"/>
      <c r="I1" s="332"/>
      <c r="J1" s="332"/>
      <c r="K1" s="332"/>
    </row>
    <row r="2" spans="1:12">
      <c r="A2" s="332"/>
      <c r="B2" s="332"/>
      <c r="C2" s="332"/>
      <c r="D2" s="332"/>
      <c r="E2" s="332"/>
      <c r="F2" s="332"/>
      <c r="G2" s="332"/>
      <c r="H2" s="332"/>
      <c r="I2" s="332"/>
      <c r="J2" s="332"/>
      <c r="K2" s="332"/>
    </row>
    <row r="3" spans="1:12" ht="14.25" thickBot="1"/>
    <row r="4" spans="1:12">
      <c r="A4" s="376" t="s">
        <v>74</v>
      </c>
      <c r="B4" s="377"/>
      <c r="C4" s="330" t="s">
        <v>75</v>
      </c>
      <c r="D4" s="330"/>
      <c r="E4" s="330"/>
      <c r="F4" s="333" t="s">
        <v>76</v>
      </c>
      <c r="G4" s="330"/>
      <c r="H4" s="331"/>
      <c r="I4" s="330" t="s">
        <v>77</v>
      </c>
      <c r="J4" s="330"/>
      <c r="K4" s="330"/>
    </row>
    <row r="5" spans="1:12" ht="13.5" customHeight="1">
      <c r="A5" s="378"/>
      <c r="B5" s="379"/>
      <c r="C5" s="378" t="s">
        <v>78</v>
      </c>
      <c r="D5" s="382" t="s">
        <v>79</v>
      </c>
      <c r="E5" s="384" t="s">
        <v>80</v>
      </c>
      <c r="F5" s="386" t="s">
        <v>78</v>
      </c>
      <c r="G5" s="382" t="s">
        <v>79</v>
      </c>
      <c r="H5" s="388" t="s">
        <v>80</v>
      </c>
      <c r="I5" s="382" t="s">
        <v>78</v>
      </c>
      <c r="J5" s="382" t="s">
        <v>79</v>
      </c>
      <c r="K5" s="384" t="s">
        <v>80</v>
      </c>
    </row>
    <row r="6" spans="1:12">
      <c r="A6" s="380"/>
      <c r="B6" s="381"/>
      <c r="C6" s="380"/>
      <c r="D6" s="383"/>
      <c r="E6" s="385"/>
      <c r="F6" s="387"/>
      <c r="G6" s="383"/>
      <c r="H6" s="389"/>
      <c r="I6" s="383"/>
      <c r="J6" s="383"/>
      <c r="K6" s="385"/>
    </row>
    <row r="7" spans="1:12">
      <c r="A7" s="143" t="s">
        <v>315</v>
      </c>
      <c r="B7" s="174"/>
      <c r="C7" s="147">
        <v>961</v>
      </c>
      <c r="D7" s="147">
        <v>928</v>
      </c>
      <c r="E7" s="172">
        <f>ROUND(D7/C7*100,2)</f>
        <v>96.57</v>
      </c>
      <c r="F7" s="147">
        <v>977</v>
      </c>
      <c r="G7" s="147">
        <v>962</v>
      </c>
      <c r="H7" s="172">
        <f>ROUND(G7/F7*100,2)</f>
        <v>98.46</v>
      </c>
      <c r="I7" s="147">
        <v>1059</v>
      </c>
      <c r="J7" s="147">
        <v>1019</v>
      </c>
      <c r="K7" s="172">
        <f>ROUND(J7/I7*100,2)</f>
        <v>96.22</v>
      </c>
      <c r="L7" s="175"/>
    </row>
    <row r="8" spans="1:12">
      <c r="A8" s="143" t="s">
        <v>282</v>
      </c>
      <c r="B8" s="176"/>
      <c r="C8" s="146">
        <v>943</v>
      </c>
      <c r="D8" s="147">
        <v>928</v>
      </c>
      <c r="E8" s="172">
        <f>ROUND(D8/C8*100,2)</f>
        <v>98.41</v>
      </c>
      <c r="F8" s="147">
        <v>990</v>
      </c>
      <c r="G8" s="147">
        <v>971</v>
      </c>
      <c r="H8" s="172">
        <f>ROUND(G8/F8*100,2)</f>
        <v>98.08</v>
      </c>
      <c r="I8" s="147">
        <v>1017</v>
      </c>
      <c r="J8" s="147">
        <v>993</v>
      </c>
      <c r="K8" s="172">
        <f>ROUND(J8/I8*100,2)</f>
        <v>97.64</v>
      </c>
    </row>
    <row r="9" spans="1:12" ht="14.25" thickBot="1">
      <c r="A9" s="159" t="s">
        <v>316</v>
      </c>
      <c r="B9" s="177"/>
      <c r="C9" s="148">
        <v>787</v>
      </c>
      <c r="D9" s="149">
        <v>772</v>
      </c>
      <c r="E9" s="173">
        <f>ROUND(D9/C9*100,2)</f>
        <v>98.09</v>
      </c>
      <c r="F9" s="149">
        <v>924</v>
      </c>
      <c r="G9" s="149">
        <v>880</v>
      </c>
      <c r="H9" s="173">
        <f>ROUND(G9/F9*100,2)</f>
        <v>95.24</v>
      </c>
      <c r="I9" s="149">
        <v>899</v>
      </c>
      <c r="J9" s="149">
        <v>873</v>
      </c>
      <c r="K9" s="173">
        <f>ROUND(J9/I9*100,2)</f>
        <v>97.11</v>
      </c>
    </row>
    <row r="10" spans="1:12">
      <c r="A10" s="375" t="s">
        <v>215</v>
      </c>
      <c r="B10" s="375"/>
      <c r="C10" s="375"/>
    </row>
  </sheetData>
  <mergeCells count="15">
    <mergeCell ref="A10:C10"/>
    <mergeCell ref="A1:K2"/>
    <mergeCell ref="A4:B6"/>
    <mergeCell ref="C4:E4"/>
    <mergeCell ref="F4:H4"/>
    <mergeCell ref="I4:K4"/>
    <mergeCell ref="C5:C6"/>
    <mergeCell ref="D5:D6"/>
    <mergeCell ref="E5:E6"/>
    <mergeCell ref="F5:F6"/>
    <mergeCell ref="G5:G6"/>
    <mergeCell ref="H5:H6"/>
    <mergeCell ref="I5:I6"/>
    <mergeCell ref="J5:J6"/>
    <mergeCell ref="K5:K6"/>
  </mergeCells>
  <phoneticPr fontId="2"/>
  <pageMargins left="0.75" right="0.75" top="1" bottom="1" header="0.51200000000000001" footer="0.51200000000000001"/>
  <pageSetup paperSize="9" orientation="portrait" horizontalDpi="300" verticalDpi="300" r:id="rId1"/>
  <headerFooter alignWithMargins="0"/>
  <ignoredErrors>
    <ignoredError sqref="A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7"/>
  <sheetViews>
    <sheetView showGridLines="0" zoomScaleNormal="100" workbookViewId="0">
      <selection sqref="A1:J2"/>
    </sheetView>
  </sheetViews>
  <sheetFormatPr defaultRowHeight="18" customHeight="1"/>
  <cols>
    <col min="1" max="1" width="11" style="150" customWidth="1"/>
    <col min="2" max="2" width="0.875" style="150" customWidth="1"/>
    <col min="3" max="3" width="2.5" style="150" customWidth="1"/>
    <col min="4" max="4" width="15.75" style="150" customWidth="1"/>
    <col min="5" max="5" width="2.5" style="150" customWidth="1"/>
    <col min="6" max="6" width="16.875" style="150" customWidth="1"/>
    <col min="7" max="7" width="2.5" style="150" customWidth="1"/>
    <col min="8" max="8" width="15.75" style="150" customWidth="1"/>
    <col min="9" max="9" width="2.5" style="150" customWidth="1"/>
    <col min="10" max="10" width="15.75" style="150" customWidth="1"/>
    <col min="11" max="11" width="9.375" style="150" customWidth="1"/>
    <col min="12" max="12" width="1.5" style="150" customWidth="1"/>
    <col min="13" max="13" width="9" style="150"/>
    <col min="14" max="16" width="8.25" style="150" customWidth="1"/>
    <col min="17" max="16384" width="9" style="150"/>
  </cols>
  <sheetData>
    <row r="1" spans="1:13" ht="18" customHeight="1">
      <c r="A1" s="392" t="s">
        <v>216</v>
      </c>
      <c r="B1" s="393"/>
      <c r="C1" s="393"/>
      <c r="D1" s="393"/>
      <c r="E1" s="393"/>
      <c r="F1" s="393"/>
      <c r="G1" s="393"/>
      <c r="H1" s="393"/>
      <c r="I1" s="393"/>
      <c r="J1" s="393"/>
      <c r="K1" s="178"/>
      <c r="L1" s="179"/>
      <c r="M1" s="179"/>
    </row>
    <row r="2" spans="1:13" ht="18" customHeight="1">
      <c r="A2" s="393"/>
      <c r="B2" s="393"/>
      <c r="C2" s="393"/>
      <c r="D2" s="393"/>
      <c r="E2" s="393"/>
      <c r="F2" s="393"/>
      <c r="G2" s="393"/>
      <c r="H2" s="393"/>
      <c r="I2" s="393"/>
      <c r="J2" s="393"/>
      <c r="K2" s="178"/>
      <c r="L2" s="179"/>
      <c r="M2" s="179"/>
    </row>
    <row r="3" spans="1:13" ht="18" customHeight="1" thickBot="1">
      <c r="A3" s="163"/>
      <c r="B3" s="163"/>
      <c r="C3" s="163"/>
      <c r="D3" s="163"/>
      <c r="E3" s="163"/>
    </row>
    <row r="4" spans="1:13" ht="18" customHeight="1">
      <c r="A4" s="376" t="s">
        <v>51</v>
      </c>
      <c r="B4" s="180"/>
      <c r="C4" s="394" t="s">
        <v>52</v>
      </c>
      <c r="D4" s="377"/>
      <c r="E4" s="395" t="s">
        <v>53</v>
      </c>
      <c r="F4" s="396"/>
      <c r="G4" s="399" t="s">
        <v>54</v>
      </c>
      <c r="H4" s="376"/>
      <c r="I4" s="394" t="s">
        <v>55</v>
      </c>
      <c r="J4" s="376"/>
      <c r="K4" s="181"/>
      <c r="L4" s="181"/>
    </row>
    <row r="5" spans="1:13" ht="18" customHeight="1">
      <c r="A5" s="380"/>
      <c r="B5" s="182"/>
      <c r="C5" s="387"/>
      <c r="D5" s="381"/>
      <c r="E5" s="397"/>
      <c r="F5" s="398"/>
      <c r="G5" s="380"/>
      <c r="H5" s="380"/>
      <c r="I5" s="387"/>
      <c r="J5" s="380"/>
      <c r="K5" s="390"/>
      <c r="L5" s="390"/>
    </row>
    <row r="6" spans="1:13" ht="18" customHeight="1">
      <c r="A6" s="143" t="s">
        <v>317</v>
      </c>
      <c r="B6" s="176"/>
      <c r="C6" s="183"/>
      <c r="D6" s="184">
        <v>185</v>
      </c>
      <c r="E6" s="184"/>
      <c r="F6" s="184">
        <v>122</v>
      </c>
      <c r="G6" s="184"/>
      <c r="H6" s="184">
        <v>1285</v>
      </c>
      <c r="I6" s="184"/>
      <c r="J6" s="184">
        <v>910</v>
      </c>
      <c r="K6" s="185"/>
      <c r="L6" s="185"/>
    </row>
    <row r="7" spans="1:13" ht="18" customHeight="1">
      <c r="A7" s="143" t="s">
        <v>318</v>
      </c>
      <c r="B7" s="176"/>
      <c r="C7" s="183"/>
      <c r="D7" s="184">
        <v>183</v>
      </c>
      <c r="E7" s="184"/>
      <c r="F7" s="184">
        <v>109</v>
      </c>
      <c r="G7" s="184"/>
      <c r="H7" s="184">
        <v>1244</v>
      </c>
      <c r="I7" s="184"/>
      <c r="J7" s="184">
        <v>829</v>
      </c>
      <c r="K7" s="185"/>
      <c r="L7" s="185"/>
    </row>
    <row r="8" spans="1:13" ht="18" customHeight="1" thickBot="1">
      <c r="A8" s="159" t="s">
        <v>319</v>
      </c>
      <c r="B8" s="177"/>
      <c r="C8" s="186"/>
      <c r="D8" s="187">
        <v>155</v>
      </c>
      <c r="E8" s="187"/>
      <c r="F8" s="187">
        <v>94</v>
      </c>
      <c r="G8" s="187"/>
      <c r="H8" s="187">
        <v>1206</v>
      </c>
      <c r="I8" s="187"/>
      <c r="J8" s="187">
        <v>1005</v>
      </c>
      <c r="K8" s="185"/>
      <c r="L8" s="185"/>
    </row>
    <row r="9" spans="1:13" ht="15.75" customHeight="1">
      <c r="A9" s="375" t="s">
        <v>217</v>
      </c>
      <c r="B9" s="375"/>
      <c r="C9" s="375"/>
      <c r="D9" s="375"/>
      <c r="K9" s="175"/>
      <c r="L9" s="175"/>
      <c r="M9" s="175"/>
    </row>
    <row r="10" spans="1:13" ht="15.75" customHeight="1">
      <c r="A10" s="375"/>
      <c r="B10" s="375"/>
      <c r="C10" s="375"/>
      <c r="D10" s="375"/>
      <c r="E10" s="391"/>
      <c r="F10" s="391"/>
      <c r="G10" s="391"/>
      <c r="H10" s="391"/>
      <c r="I10" s="391"/>
      <c r="J10" s="391"/>
      <c r="K10" s="175"/>
      <c r="L10" s="175"/>
    </row>
    <row r="11" spans="1:13" ht="15.75" customHeight="1"/>
    <row r="12" spans="1:13" ht="15.75" customHeight="1"/>
    <row r="13" spans="1:13" ht="15.75" customHeight="1"/>
    <row r="14" spans="1:13" ht="15.75" customHeight="1"/>
    <row r="15" spans="1:13" ht="15.75" customHeight="1"/>
    <row r="16" spans="1:13"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sheetData>
  <mergeCells count="9">
    <mergeCell ref="K5:L5"/>
    <mergeCell ref="A9:D9"/>
    <mergeCell ref="A10:J10"/>
    <mergeCell ref="A1:J2"/>
    <mergeCell ref="A4:A5"/>
    <mergeCell ref="C4:D5"/>
    <mergeCell ref="E4:F5"/>
    <mergeCell ref="G4:H5"/>
    <mergeCell ref="I4:J5"/>
  </mergeCells>
  <phoneticPr fontId="2"/>
  <pageMargins left="0.75" right="0.75" top="1" bottom="1" header="0.51200000000000001" footer="0.51200000000000001"/>
  <pageSetup paperSize="9" orientation="portrait" horizontalDpi="300" verticalDpi="300" r:id="rId1"/>
  <headerFooter alignWithMargins="0"/>
  <ignoredErrors>
    <ignoredError sqref="A7"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2"/>
  <sheetViews>
    <sheetView showGridLines="0" workbookViewId="0">
      <selection sqref="A1:K2"/>
    </sheetView>
  </sheetViews>
  <sheetFormatPr defaultRowHeight="13.5"/>
  <cols>
    <col min="1" max="1" width="7" style="150" customWidth="1"/>
    <col min="2" max="2" width="1.125" style="150" customWidth="1"/>
    <col min="3" max="4" width="9.625" style="150" customWidth="1"/>
    <col min="5" max="5" width="5.625" style="188" customWidth="1"/>
    <col min="6" max="7" width="9.625" style="150" customWidth="1"/>
    <col min="8" max="8" width="5.625" style="188" customWidth="1"/>
    <col min="9" max="10" width="9.625" style="150" customWidth="1"/>
    <col min="11" max="11" width="5.625" style="188" customWidth="1"/>
    <col min="12" max="12" width="7.125" style="150" customWidth="1"/>
    <col min="13" max="13" width="5.125" style="150" customWidth="1"/>
    <col min="14" max="14" width="3.125" style="150" customWidth="1"/>
    <col min="15" max="15" width="7.125" style="150" customWidth="1"/>
    <col min="16" max="16" width="5.125" style="150" customWidth="1"/>
    <col min="17" max="17" width="3.125" style="150" customWidth="1"/>
    <col min="18" max="16384" width="9" style="150"/>
  </cols>
  <sheetData>
    <row r="1" spans="1:17" ht="24">
      <c r="A1" s="332" t="s">
        <v>218</v>
      </c>
      <c r="B1" s="332"/>
      <c r="C1" s="332"/>
      <c r="D1" s="332"/>
      <c r="E1" s="332"/>
      <c r="F1" s="332"/>
      <c r="G1" s="332"/>
      <c r="H1" s="332"/>
      <c r="I1" s="332"/>
      <c r="J1" s="332"/>
      <c r="K1" s="332"/>
      <c r="L1" s="179"/>
      <c r="M1" s="179"/>
      <c r="N1" s="179"/>
      <c r="O1" s="179"/>
      <c r="P1" s="179"/>
      <c r="Q1" s="179"/>
    </row>
    <row r="2" spans="1:17" ht="24">
      <c r="A2" s="332"/>
      <c r="B2" s="332"/>
      <c r="C2" s="332"/>
      <c r="D2" s="332"/>
      <c r="E2" s="332"/>
      <c r="F2" s="332"/>
      <c r="G2" s="332"/>
      <c r="H2" s="332"/>
      <c r="I2" s="332"/>
      <c r="J2" s="332"/>
      <c r="K2" s="332"/>
      <c r="L2" s="179"/>
      <c r="M2" s="179"/>
      <c r="N2" s="179"/>
      <c r="O2" s="179"/>
      <c r="P2" s="179"/>
      <c r="Q2" s="179"/>
    </row>
    <row r="3" spans="1:17" ht="14.25" thickBot="1"/>
    <row r="4" spans="1:17">
      <c r="A4" s="376" t="s">
        <v>3</v>
      </c>
      <c r="B4" s="377"/>
      <c r="C4" s="330" t="s">
        <v>56</v>
      </c>
      <c r="D4" s="330"/>
      <c r="E4" s="330"/>
      <c r="F4" s="333" t="s">
        <v>57</v>
      </c>
      <c r="G4" s="330"/>
      <c r="H4" s="331"/>
      <c r="I4" s="330" t="s">
        <v>58</v>
      </c>
      <c r="J4" s="330"/>
      <c r="K4" s="330"/>
    </row>
    <row r="5" spans="1:17">
      <c r="A5" s="378"/>
      <c r="B5" s="379"/>
      <c r="C5" s="384" t="s">
        <v>59</v>
      </c>
      <c r="D5" s="408" t="s">
        <v>60</v>
      </c>
      <c r="E5" s="382" t="s">
        <v>320</v>
      </c>
      <c r="F5" s="388" t="s">
        <v>59</v>
      </c>
      <c r="G5" s="388" t="s">
        <v>60</v>
      </c>
      <c r="H5" s="382" t="s">
        <v>321</v>
      </c>
      <c r="I5" s="409" t="s">
        <v>59</v>
      </c>
      <c r="J5" s="388" t="s">
        <v>60</v>
      </c>
      <c r="K5" s="378" t="s">
        <v>320</v>
      </c>
    </row>
    <row r="6" spans="1:17">
      <c r="A6" s="380"/>
      <c r="B6" s="381"/>
      <c r="C6" s="385"/>
      <c r="D6" s="397"/>
      <c r="E6" s="383"/>
      <c r="F6" s="389"/>
      <c r="G6" s="389"/>
      <c r="H6" s="383"/>
      <c r="I6" s="398"/>
      <c r="J6" s="389"/>
      <c r="K6" s="380"/>
    </row>
    <row r="7" spans="1:17">
      <c r="A7" s="404" t="s">
        <v>322</v>
      </c>
      <c r="B7" s="405"/>
      <c r="C7" s="147">
        <v>5269</v>
      </c>
      <c r="D7" s="147">
        <v>338</v>
      </c>
      <c r="E7" s="147">
        <v>12</v>
      </c>
      <c r="F7" s="147">
        <v>18260</v>
      </c>
      <c r="G7" s="147">
        <v>340</v>
      </c>
      <c r="H7" s="147">
        <v>12</v>
      </c>
      <c r="I7" s="147">
        <v>12000</v>
      </c>
      <c r="J7" s="147">
        <v>810</v>
      </c>
      <c r="K7" s="147">
        <v>25</v>
      </c>
    </row>
    <row r="8" spans="1:17">
      <c r="A8" s="406" t="s">
        <v>323</v>
      </c>
      <c r="B8" s="407"/>
      <c r="C8" s="146">
        <v>4846</v>
      </c>
      <c r="D8" s="147">
        <v>323</v>
      </c>
      <c r="E8" s="147">
        <v>12</v>
      </c>
      <c r="F8" s="147">
        <v>17566</v>
      </c>
      <c r="G8" s="147">
        <v>340</v>
      </c>
      <c r="H8" s="147">
        <v>10</v>
      </c>
      <c r="I8" s="147">
        <v>11806</v>
      </c>
      <c r="J8" s="147">
        <v>733</v>
      </c>
      <c r="K8" s="147">
        <v>21</v>
      </c>
    </row>
    <row r="9" spans="1:17" ht="14.25" thickBot="1">
      <c r="A9" s="400" t="s">
        <v>324</v>
      </c>
      <c r="B9" s="401"/>
      <c r="C9" s="148">
        <v>5844</v>
      </c>
      <c r="D9" s="149">
        <v>420</v>
      </c>
      <c r="E9" s="149">
        <v>17</v>
      </c>
      <c r="F9" s="149">
        <v>17289</v>
      </c>
      <c r="G9" s="149">
        <v>305</v>
      </c>
      <c r="H9" s="149">
        <v>10</v>
      </c>
      <c r="I9" s="149">
        <v>11901</v>
      </c>
      <c r="J9" s="149">
        <v>907</v>
      </c>
      <c r="K9" s="149">
        <v>30</v>
      </c>
    </row>
    <row r="10" spans="1:17">
      <c r="C10" s="189"/>
      <c r="D10" s="189"/>
      <c r="E10" s="189"/>
      <c r="F10" s="189"/>
      <c r="G10" s="189"/>
      <c r="H10" s="189"/>
      <c r="I10" s="189"/>
      <c r="J10" s="189"/>
      <c r="K10" s="189"/>
    </row>
    <row r="11" spans="1:17">
      <c r="C11" s="189"/>
      <c r="D11" s="189"/>
      <c r="E11" s="189"/>
      <c r="F11" s="189"/>
      <c r="G11" s="189"/>
      <c r="H11" s="189"/>
      <c r="I11" s="189"/>
      <c r="J11" s="189"/>
      <c r="K11" s="189"/>
    </row>
    <row r="12" spans="1:17" ht="14.25" thickBot="1">
      <c r="A12" s="150" t="s">
        <v>288</v>
      </c>
      <c r="C12" s="189"/>
      <c r="D12" s="189"/>
      <c r="E12" s="189"/>
      <c r="F12" s="189"/>
      <c r="G12" s="189"/>
      <c r="H12" s="189"/>
      <c r="I12" s="189"/>
      <c r="J12" s="189"/>
      <c r="K12" s="189"/>
    </row>
    <row r="13" spans="1:17">
      <c r="A13" s="376" t="s">
        <v>3</v>
      </c>
      <c r="B13" s="377"/>
      <c r="C13" s="333" t="s">
        <v>61</v>
      </c>
      <c r="D13" s="330"/>
      <c r="E13" s="331"/>
      <c r="F13" s="333" t="s">
        <v>62</v>
      </c>
      <c r="G13" s="330"/>
      <c r="H13" s="331"/>
      <c r="I13" s="333" t="s">
        <v>63</v>
      </c>
      <c r="J13" s="330"/>
      <c r="K13" s="330"/>
    </row>
    <row r="14" spans="1:17">
      <c r="A14" s="378"/>
      <c r="B14" s="379"/>
      <c r="C14" s="388" t="s">
        <v>59</v>
      </c>
      <c r="D14" s="388" t="s">
        <v>60</v>
      </c>
      <c r="E14" s="382" t="s">
        <v>287</v>
      </c>
      <c r="F14" s="388" t="s">
        <v>59</v>
      </c>
      <c r="G14" s="388" t="s">
        <v>60</v>
      </c>
      <c r="H14" s="382" t="s">
        <v>320</v>
      </c>
      <c r="I14" s="388" t="s">
        <v>59</v>
      </c>
      <c r="J14" s="388" t="s">
        <v>60</v>
      </c>
      <c r="K14" s="403" t="s">
        <v>287</v>
      </c>
      <c r="L14" s="175"/>
    </row>
    <row r="15" spans="1:17">
      <c r="A15" s="380"/>
      <c r="B15" s="381"/>
      <c r="C15" s="389"/>
      <c r="D15" s="389"/>
      <c r="E15" s="383"/>
      <c r="F15" s="389"/>
      <c r="G15" s="389"/>
      <c r="H15" s="383"/>
      <c r="I15" s="389"/>
      <c r="J15" s="389"/>
      <c r="K15" s="387"/>
      <c r="L15" s="175"/>
    </row>
    <row r="16" spans="1:17">
      <c r="A16" s="404" t="s">
        <v>322</v>
      </c>
      <c r="B16" s="405"/>
      <c r="C16" s="147">
        <v>2726</v>
      </c>
      <c r="D16" s="147">
        <v>14</v>
      </c>
      <c r="E16" s="147">
        <v>0</v>
      </c>
      <c r="F16" s="147">
        <v>3381</v>
      </c>
      <c r="G16" s="147">
        <v>176</v>
      </c>
      <c r="H16" s="147">
        <v>11</v>
      </c>
      <c r="I16" s="147">
        <v>398</v>
      </c>
      <c r="J16" s="147">
        <v>36</v>
      </c>
      <c r="K16" s="147">
        <v>1</v>
      </c>
    </row>
    <row r="17" spans="1:11">
      <c r="A17" s="406" t="s">
        <v>325</v>
      </c>
      <c r="B17" s="407"/>
      <c r="C17" s="146">
        <v>2670</v>
      </c>
      <c r="D17" s="147">
        <v>21</v>
      </c>
      <c r="E17" s="147">
        <v>1</v>
      </c>
      <c r="F17" s="147">
        <v>3409</v>
      </c>
      <c r="G17" s="147">
        <v>197</v>
      </c>
      <c r="H17" s="147">
        <v>13</v>
      </c>
      <c r="I17" s="147">
        <v>397</v>
      </c>
      <c r="J17" s="147">
        <v>27</v>
      </c>
      <c r="K17" s="147">
        <v>3</v>
      </c>
    </row>
    <row r="18" spans="1:11" ht="14.25" thickBot="1">
      <c r="A18" s="400" t="s">
        <v>324</v>
      </c>
      <c r="B18" s="401"/>
      <c r="C18" s="148">
        <v>3879</v>
      </c>
      <c r="D18" s="149">
        <v>32</v>
      </c>
      <c r="E18" s="149">
        <v>2</v>
      </c>
      <c r="F18" s="149">
        <v>4560</v>
      </c>
      <c r="G18" s="149">
        <v>227</v>
      </c>
      <c r="H18" s="149">
        <v>20</v>
      </c>
      <c r="I18" s="149">
        <v>356</v>
      </c>
      <c r="J18" s="149">
        <v>25</v>
      </c>
      <c r="K18" s="149">
        <v>1</v>
      </c>
    </row>
    <row r="19" spans="1:11">
      <c r="A19" s="375" t="s">
        <v>217</v>
      </c>
      <c r="B19" s="375"/>
      <c r="C19" s="375"/>
      <c r="D19" s="375"/>
      <c r="E19" s="402"/>
      <c r="F19" s="402"/>
      <c r="G19" s="402"/>
      <c r="H19" s="402"/>
      <c r="I19" s="402"/>
      <c r="J19" s="402"/>
      <c r="K19" s="402"/>
    </row>
    <row r="20" spans="1:11">
      <c r="A20" s="150" t="s">
        <v>326</v>
      </c>
    </row>
    <row r="21" spans="1:11">
      <c r="A21" s="150" t="s">
        <v>289</v>
      </c>
    </row>
    <row r="22" spans="1:11">
      <c r="A22" s="150" t="s">
        <v>290</v>
      </c>
    </row>
  </sheetData>
  <mergeCells count="35">
    <mergeCell ref="A8:B8"/>
    <mergeCell ref="A1:K2"/>
    <mergeCell ref="A4:B6"/>
    <mergeCell ref="C4:E4"/>
    <mergeCell ref="F4:H4"/>
    <mergeCell ref="I4:K4"/>
    <mergeCell ref="C5:C6"/>
    <mergeCell ref="D5:D6"/>
    <mergeCell ref="E5:E6"/>
    <mergeCell ref="F5:F6"/>
    <mergeCell ref="G5:G6"/>
    <mergeCell ref="H5:H6"/>
    <mergeCell ref="I5:I6"/>
    <mergeCell ref="J5:J6"/>
    <mergeCell ref="K5:K6"/>
    <mergeCell ref="A7:B7"/>
    <mergeCell ref="A9:B9"/>
    <mergeCell ref="A13:B15"/>
    <mergeCell ref="C13:E13"/>
    <mergeCell ref="F13:H13"/>
    <mergeCell ref="I13:K13"/>
    <mergeCell ref="C14:C15"/>
    <mergeCell ref="D14:D15"/>
    <mergeCell ref="E14:E15"/>
    <mergeCell ref="F14:F15"/>
    <mergeCell ref="G14:G15"/>
    <mergeCell ref="A18:B18"/>
    <mergeCell ref="A19:D19"/>
    <mergeCell ref="E19:K19"/>
    <mergeCell ref="H14:H15"/>
    <mergeCell ref="I14:I15"/>
    <mergeCell ref="J14:J15"/>
    <mergeCell ref="K14:K15"/>
    <mergeCell ref="A16:B16"/>
    <mergeCell ref="A17:B17"/>
  </mergeCells>
  <phoneticPr fontId="2"/>
  <pageMargins left="0.75" right="0.75" top="1" bottom="1" header="0.51200000000000001" footer="0.51200000000000001"/>
  <pageSetup paperSize="9" orientation="portrait" horizontalDpi="300" verticalDpi="300" r:id="rId1"/>
  <headerFooter alignWithMargins="0"/>
  <ignoredErrors>
    <ignoredError sqref="A8 A1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9"/>
  <sheetViews>
    <sheetView showGridLines="0" workbookViewId="0">
      <selection sqref="A1:F2"/>
    </sheetView>
  </sheetViews>
  <sheetFormatPr defaultRowHeight="13.5"/>
  <cols>
    <col min="1" max="1" width="12.25" style="150" customWidth="1"/>
    <col min="2" max="2" width="1" style="150" customWidth="1"/>
    <col min="3" max="6" width="16.75" style="150" customWidth="1"/>
    <col min="7" max="16384" width="9" style="150"/>
  </cols>
  <sheetData>
    <row r="1" spans="1:6">
      <c r="A1" s="332" t="s">
        <v>81</v>
      </c>
      <c r="B1" s="332"/>
      <c r="C1" s="332"/>
      <c r="D1" s="332"/>
      <c r="E1" s="332"/>
      <c r="F1" s="332"/>
    </row>
    <row r="2" spans="1:6">
      <c r="A2" s="332"/>
      <c r="B2" s="332"/>
      <c r="C2" s="332"/>
      <c r="D2" s="332"/>
      <c r="E2" s="332"/>
      <c r="F2" s="332"/>
    </row>
    <row r="3" spans="1:6" ht="14.25" thickBot="1"/>
    <row r="4" spans="1:6">
      <c r="A4" s="376" t="s">
        <v>51</v>
      </c>
      <c r="B4" s="377"/>
      <c r="C4" s="377" t="s">
        <v>82</v>
      </c>
      <c r="D4" s="410" t="s">
        <v>83</v>
      </c>
      <c r="E4" s="410"/>
      <c r="F4" s="411"/>
    </row>
    <row r="5" spans="1:6">
      <c r="A5" s="380"/>
      <c r="B5" s="381"/>
      <c r="C5" s="381"/>
      <c r="D5" s="204" t="s">
        <v>84</v>
      </c>
      <c r="E5" s="204" t="s">
        <v>85</v>
      </c>
      <c r="F5" s="205" t="s">
        <v>86</v>
      </c>
    </row>
    <row r="6" spans="1:6">
      <c r="A6" s="183" t="s">
        <v>336</v>
      </c>
      <c r="B6" s="176"/>
      <c r="C6" s="206">
        <v>81</v>
      </c>
      <c r="D6" s="207">
        <v>2210</v>
      </c>
      <c r="E6" s="207">
        <v>219</v>
      </c>
      <c r="F6" s="207">
        <v>1991</v>
      </c>
    </row>
    <row r="7" spans="1:6">
      <c r="A7" s="183" t="s">
        <v>337</v>
      </c>
      <c r="B7" s="176"/>
      <c r="C7" s="146">
        <v>87</v>
      </c>
      <c r="D7" s="147">
        <v>2230</v>
      </c>
      <c r="E7" s="147">
        <v>193</v>
      </c>
      <c r="F7" s="147">
        <v>2037</v>
      </c>
    </row>
    <row r="8" spans="1:6" ht="14.25" thickBot="1">
      <c r="A8" s="186" t="s">
        <v>338</v>
      </c>
      <c r="B8" s="177"/>
      <c r="C8" s="148">
        <v>95</v>
      </c>
      <c r="D8" s="149">
        <v>2391</v>
      </c>
      <c r="E8" s="149">
        <v>189</v>
      </c>
      <c r="F8" s="149">
        <v>2202</v>
      </c>
    </row>
    <row r="9" spans="1:6">
      <c r="A9" s="375" t="s">
        <v>291</v>
      </c>
      <c r="B9" s="375"/>
      <c r="C9" s="375"/>
    </row>
  </sheetData>
  <mergeCells count="5">
    <mergeCell ref="A1:F2"/>
    <mergeCell ref="A4:B5"/>
    <mergeCell ref="C4:C5"/>
    <mergeCell ref="D4:F4"/>
    <mergeCell ref="A9:C9"/>
  </mergeCells>
  <phoneticPr fontId="2"/>
  <pageMargins left="0.75" right="0.75" top="1" bottom="1" header="0.51200000000000001" footer="0.51200000000000001"/>
  <pageSetup paperSize="9" orientation="portrait" horizontalDpi="300" verticalDpi="300" r:id="rId1"/>
  <headerFooter alignWithMargins="0"/>
  <ignoredErrors>
    <ignoredError sqref="A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18"/>
  <sheetViews>
    <sheetView showGridLines="0" zoomScaleNormal="100" zoomScaleSheetLayoutView="100" workbookViewId="0">
      <selection sqref="A1:K2"/>
    </sheetView>
  </sheetViews>
  <sheetFormatPr defaultRowHeight="13.5"/>
  <cols>
    <col min="1" max="1" width="9.25" style="150" customWidth="1"/>
    <col min="2" max="2" width="1" style="150" customWidth="1"/>
    <col min="3" max="11" width="8.75" style="150" customWidth="1"/>
    <col min="12" max="16384" width="9" style="150"/>
  </cols>
  <sheetData>
    <row r="1" spans="1:24">
      <c r="A1" s="332" t="s">
        <v>64</v>
      </c>
      <c r="B1" s="332"/>
      <c r="C1" s="332"/>
      <c r="D1" s="332"/>
      <c r="E1" s="332"/>
      <c r="F1" s="332"/>
      <c r="G1" s="332"/>
      <c r="H1" s="332"/>
      <c r="I1" s="332"/>
      <c r="J1" s="332"/>
      <c r="K1" s="332"/>
    </row>
    <row r="2" spans="1:24">
      <c r="A2" s="332"/>
      <c r="B2" s="332"/>
      <c r="C2" s="332"/>
      <c r="D2" s="332"/>
      <c r="E2" s="332"/>
      <c r="F2" s="332"/>
      <c r="G2" s="332"/>
      <c r="H2" s="332"/>
      <c r="I2" s="332"/>
      <c r="J2" s="332"/>
      <c r="K2" s="332"/>
      <c r="L2" s="175"/>
      <c r="M2" s="175"/>
      <c r="N2" s="175"/>
      <c r="O2" s="175"/>
      <c r="P2" s="175"/>
      <c r="Q2" s="175"/>
      <c r="R2" s="175"/>
      <c r="S2" s="175"/>
      <c r="T2" s="175"/>
      <c r="U2" s="175"/>
      <c r="V2" s="175"/>
      <c r="W2" s="175"/>
      <c r="X2" s="175"/>
    </row>
    <row r="3" spans="1:24" ht="14.25" thickBot="1">
      <c r="L3" s="175"/>
      <c r="M3" s="175"/>
      <c r="N3" s="175"/>
      <c r="O3" s="175"/>
      <c r="P3" s="175"/>
      <c r="Q3" s="175"/>
      <c r="R3" s="175"/>
      <c r="S3" s="175"/>
      <c r="T3" s="175"/>
      <c r="U3" s="175"/>
      <c r="V3" s="175"/>
      <c r="W3" s="175"/>
      <c r="X3" s="175"/>
    </row>
    <row r="4" spans="1:24" ht="13.5" customHeight="1">
      <c r="A4" s="376" t="s">
        <v>27</v>
      </c>
      <c r="B4" s="377"/>
      <c r="C4" s="413" t="s">
        <v>239</v>
      </c>
      <c r="D4" s="412" t="s">
        <v>327</v>
      </c>
      <c r="E4" s="412" t="s">
        <v>219</v>
      </c>
      <c r="F4" s="190" t="s">
        <v>66</v>
      </c>
      <c r="G4" s="191" t="s">
        <v>292</v>
      </c>
      <c r="H4" s="333" t="s">
        <v>65</v>
      </c>
      <c r="I4" s="331"/>
      <c r="J4" s="394" t="s">
        <v>240</v>
      </c>
      <c r="K4" s="378"/>
      <c r="L4" s="175"/>
      <c r="M4" s="175"/>
      <c r="N4" s="378"/>
      <c r="O4" s="378"/>
      <c r="P4" s="378"/>
      <c r="Q4" s="378"/>
      <c r="R4" s="378"/>
      <c r="S4" s="378"/>
      <c r="T4" s="193"/>
      <c r="U4" s="384"/>
      <c r="V4" s="384"/>
      <c r="W4" s="378"/>
      <c r="X4" s="378"/>
    </row>
    <row r="5" spans="1:24">
      <c r="A5" s="380"/>
      <c r="B5" s="381"/>
      <c r="C5" s="383"/>
      <c r="D5" s="389"/>
      <c r="E5" s="389"/>
      <c r="F5" s="194" t="s">
        <v>70</v>
      </c>
      <c r="G5" s="194" t="s">
        <v>294</v>
      </c>
      <c r="H5" s="195" t="s">
        <v>68</v>
      </c>
      <c r="I5" s="196" t="s">
        <v>69</v>
      </c>
      <c r="J5" s="387"/>
      <c r="K5" s="378"/>
      <c r="L5" s="175"/>
      <c r="M5" s="175"/>
      <c r="N5" s="378"/>
      <c r="O5" s="378"/>
      <c r="P5" s="193"/>
      <c r="Q5" s="193"/>
      <c r="R5" s="193"/>
      <c r="S5" s="193"/>
      <c r="T5" s="193"/>
      <c r="U5" s="384"/>
      <c r="V5" s="384"/>
      <c r="W5" s="378"/>
      <c r="X5" s="378"/>
    </row>
    <row r="6" spans="1:24">
      <c r="A6" s="143" t="s">
        <v>328</v>
      </c>
      <c r="B6" s="176"/>
      <c r="C6" s="147">
        <v>949</v>
      </c>
      <c r="D6" s="147">
        <v>3813</v>
      </c>
      <c r="E6" s="147">
        <v>3821</v>
      </c>
      <c r="F6" s="147">
        <v>3885</v>
      </c>
      <c r="G6" s="147">
        <v>2793</v>
      </c>
      <c r="H6" s="147" t="s">
        <v>329</v>
      </c>
      <c r="I6" s="147">
        <v>955</v>
      </c>
      <c r="J6" s="197">
        <v>63</v>
      </c>
      <c r="K6" s="147"/>
      <c r="L6" s="175"/>
      <c r="M6" s="175"/>
      <c r="N6" s="143"/>
      <c r="O6" s="183"/>
      <c r="P6" s="147"/>
      <c r="Q6" s="197"/>
      <c r="R6" s="147"/>
      <c r="S6" s="147"/>
      <c r="T6" s="147"/>
      <c r="U6" s="147"/>
      <c r="V6" s="198"/>
      <c r="W6" s="147"/>
      <c r="X6" s="147"/>
    </row>
    <row r="7" spans="1:24">
      <c r="A7" s="143" t="s">
        <v>282</v>
      </c>
      <c r="B7" s="176"/>
      <c r="C7" s="199">
        <v>963</v>
      </c>
      <c r="D7" s="199">
        <v>3740</v>
      </c>
      <c r="E7" s="199">
        <v>3767</v>
      </c>
      <c r="F7" s="199">
        <v>3863</v>
      </c>
      <c r="G7" s="199">
        <v>2722</v>
      </c>
      <c r="H7" s="199" t="s">
        <v>330</v>
      </c>
      <c r="I7" s="199">
        <v>939</v>
      </c>
      <c r="J7" s="199">
        <v>17</v>
      </c>
      <c r="K7" s="147"/>
      <c r="L7" s="175"/>
      <c r="M7" s="175"/>
      <c r="N7" s="143"/>
      <c r="O7" s="183"/>
      <c r="P7" s="147"/>
      <c r="Q7" s="147"/>
      <c r="R7" s="147"/>
      <c r="S7" s="147"/>
      <c r="T7" s="147"/>
      <c r="U7" s="147"/>
      <c r="V7" s="198"/>
      <c r="W7" s="147"/>
      <c r="X7" s="147"/>
    </row>
    <row r="8" spans="1:24" ht="14.25" thickBot="1">
      <c r="A8" s="159" t="s">
        <v>331</v>
      </c>
      <c r="B8" s="177"/>
      <c r="C8" s="200">
        <v>864</v>
      </c>
      <c r="D8" s="200">
        <v>3332</v>
      </c>
      <c r="E8" s="200">
        <v>3394</v>
      </c>
      <c r="F8" s="200">
        <v>3471</v>
      </c>
      <c r="G8" s="200">
        <v>2463</v>
      </c>
      <c r="H8" s="200" t="s">
        <v>293</v>
      </c>
      <c r="I8" s="200">
        <v>862</v>
      </c>
      <c r="J8" s="200">
        <v>1</v>
      </c>
      <c r="K8" s="147"/>
      <c r="L8" s="175"/>
      <c r="M8" s="175"/>
      <c r="N8" s="143"/>
      <c r="O8" s="183"/>
      <c r="P8" s="197"/>
      <c r="Q8" s="147"/>
      <c r="R8" s="147"/>
      <c r="S8" s="147"/>
      <c r="T8" s="147"/>
      <c r="U8" s="147"/>
      <c r="V8" s="198"/>
      <c r="W8" s="147"/>
      <c r="X8" s="147"/>
    </row>
    <row r="9" spans="1:24">
      <c r="D9" s="163"/>
      <c r="E9" s="281"/>
      <c r="F9" s="280"/>
      <c r="G9" s="280"/>
      <c r="H9" s="280"/>
      <c r="I9" s="280"/>
      <c r="J9" s="280"/>
      <c r="K9" s="280"/>
      <c r="L9" s="175"/>
      <c r="M9" s="175"/>
      <c r="N9" s="175"/>
      <c r="O9" s="175"/>
      <c r="P9" s="175"/>
      <c r="Q9" s="175"/>
      <c r="R9" s="175"/>
      <c r="S9" s="175"/>
      <c r="T9" s="175"/>
      <c r="U9" s="175"/>
      <c r="V9" s="175"/>
      <c r="W9" s="175"/>
      <c r="X9" s="175"/>
    </row>
    <row r="10" spans="1:24">
      <c r="A10" s="281"/>
      <c r="B10" s="280"/>
      <c r="C10" s="280"/>
      <c r="D10" s="280"/>
      <c r="E10" s="280"/>
      <c r="F10" s="280"/>
      <c r="G10" s="280"/>
      <c r="H10" s="280"/>
      <c r="I10" s="280"/>
      <c r="J10" s="280"/>
      <c r="K10" s="280"/>
      <c r="L10" s="175"/>
      <c r="M10" s="175"/>
      <c r="N10" s="175"/>
      <c r="O10" s="175"/>
      <c r="P10" s="175"/>
      <c r="Q10" s="175"/>
      <c r="R10" s="175"/>
      <c r="S10" s="175"/>
      <c r="T10" s="175"/>
      <c r="U10" s="175"/>
      <c r="V10" s="175"/>
      <c r="W10" s="175"/>
      <c r="X10" s="175"/>
    </row>
    <row r="11" spans="1:24" ht="14.25" thickBot="1">
      <c r="A11" s="150" t="s">
        <v>332</v>
      </c>
      <c r="L11" s="175"/>
      <c r="M11" s="175"/>
      <c r="N11" s="175"/>
      <c r="O11" s="175"/>
      <c r="P11" s="175"/>
      <c r="Q11" s="175"/>
      <c r="R11" s="175"/>
      <c r="S11" s="175"/>
      <c r="T11" s="175"/>
      <c r="U11" s="175"/>
      <c r="V11" s="175"/>
      <c r="W11" s="175"/>
      <c r="X11" s="175"/>
    </row>
    <row r="12" spans="1:24" ht="13.5" customHeight="1">
      <c r="A12" s="376" t="s">
        <v>27</v>
      </c>
      <c r="B12" s="377"/>
      <c r="C12" s="395" t="s">
        <v>67</v>
      </c>
      <c r="D12" s="396"/>
      <c r="E12" s="412" t="s">
        <v>241</v>
      </c>
      <c r="F12" s="413" t="s">
        <v>71</v>
      </c>
      <c r="G12" s="412" t="s">
        <v>220</v>
      </c>
      <c r="H12" s="412" t="s">
        <v>395</v>
      </c>
      <c r="I12" s="395" t="s">
        <v>72</v>
      </c>
      <c r="J12" s="175"/>
      <c r="K12" s="201"/>
      <c r="L12" s="193"/>
      <c r="M12" s="175"/>
      <c r="N12" s="378"/>
      <c r="O12" s="378"/>
      <c r="P12" s="378"/>
      <c r="Q12" s="378"/>
      <c r="R12" s="384"/>
      <c r="S12" s="384"/>
      <c r="T12" s="384"/>
      <c r="U12" s="384"/>
      <c r="V12" s="384"/>
      <c r="W12" s="175"/>
      <c r="X12" s="175"/>
    </row>
    <row r="13" spans="1:24" ht="29.25" customHeight="1">
      <c r="A13" s="380"/>
      <c r="B13" s="381"/>
      <c r="C13" s="397"/>
      <c r="D13" s="398"/>
      <c r="E13" s="389"/>
      <c r="F13" s="383"/>
      <c r="G13" s="389"/>
      <c r="H13" s="389"/>
      <c r="I13" s="397"/>
      <c r="J13" s="175"/>
      <c r="K13" s="201"/>
      <c r="L13" s="193"/>
      <c r="M13" s="175"/>
      <c r="N13" s="378"/>
      <c r="O13" s="378"/>
      <c r="P13" s="378"/>
      <c r="Q13" s="378"/>
      <c r="R13" s="384"/>
      <c r="S13" s="384"/>
      <c r="T13" s="384"/>
      <c r="U13" s="384"/>
      <c r="V13" s="384"/>
      <c r="W13" s="175"/>
      <c r="X13" s="175"/>
    </row>
    <row r="14" spans="1:24">
      <c r="A14" s="143" t="s">
        <v>328</v>
      </c>
      <c r="B14" s="176"/>
      <c r="C14" s="147">
        <v>2019</v>
      </c>
      <c r="D14" s="198" t="s">
        <v>333</v>
      </c>
      <c r="E14" s="147">
        <v>1833</v>
      </c>
      <c r="F14" s="147">
        <v>5385</v>
      </c>
      <c r="G14" s="147">
        <v>7</v>
      </c>
      <c r="H14" s="147">
        <v>16423</v>
      </c>
      <c r="I14" s="147">
        <v>5225</v>
      </c>
      <c r="K14" s="147"/>
      <c r="L14" s="147"/>
      <c r="M14" s="175"/>
      <c r="N14" s="143"/>
      <c r="O14" s="183"/>
      <c r="P14" s="147"/>
      <c r="Q14" s="147"/>
      <c r="R14" s="147"/>
      <c r="S14" s="147"/>
      <c r="T14" s="147"/>
      <c r="U14" s="147"/>
      <c r="V14" s="147"/>
      <c r="W14" s="175"/>
      <c r="X14" s="175"/>
    </row>
    <row r="15" spans="1:24">
      <c r="A15" s="143" t="s">
        <v>334</v>
      </c>
      <c r="B15" s="176"/>
      <c r="C15" s="199">
        <v>2059</v>
      </c>
      <c r="D15" s="202" t="s">
        <v>295</v>
      </c>
      <c r="E15" s="199">
        <v>1843</v>
      </c>
      <c r="F15" s="199">
        <v>5398</v>
      </c>
      <c r="G15" s="199">
        <v>24</v>
      </c>
      <c r="H15" s="199">
        <v>17158</v>
      </c>
      <c r="I15" s="199">
        <v>4607</v>
      </c>
      <c r="K15" s="147"/>
      <c r="L15" s="147"/>
      <c r="M15" s="175"/>
      <c r="N15" s="143"/>
      <c r="O15" s="183"/>
      <c r="P15" s="147"/>
      <c r="Q15" s="147"/>
      <c r="R15" s="147"/>
      <c r="S15" s="147"/>
      <c r="T15" s="147"/>
      <c r="U15" s="147"/>
      <c r="V15" s="147"/>
      <c r="W15" s="175"/>
      <c r="X15" s="175"/>
    </row>
    <row r="16" spans="1:24" ht="14.25" thickBot="1">
      <c r="A16" s="159" t="s">
        <v>331</v>
      </c>
      <c r="B16" s="177"/>
      <c r="C16" s="200">
        <v>1885</v>
      </c>
      <c r="D16" s="203" t="s">
        <v>295</v>
      </c>
      <c r="E16" s="200">
        <v>1779</v>
      </c>
      <c r="F16" s="200">
        <v>4883</v>
      </c>
      <c r="G16" s="200">
        <v>53</v>
      </c>
      <c r="H16" s="200">
        <v>18772</v>
      </c>
      <c r="I16" s="200">
        <v>1982</v>
      </c>
      <c r="K16" s="147"/>
      <c r="L16" s="147"/>
      <c r="M16" s="175"/>
      <c r="N16" s="143"/>
      <c r="O16" s="183"/>
      <c r="P16" s="147"/>
      <c r="Q16" s="147"/>
      <c r="R16" s="147"/>
      <c r="S16" s="147"/>
      <c r="T16" s="147"/>
      <c r="U16" s="147"/>
      <c r="V16" s="147"/>
      <c r="W16" s="175"/>
      <c r="X16" s="175"/>
    </row>
    <row r="17" spans="1:24">
      <c r="A17" s="375" t="s">
        <v>217</v>
      </c>
      <c r="B17" s="375"/>
      <c r="C17" s="375"/>
      <c r="L17" s="175"/>
      <c r="M17" s="175"/>
      <c r="N17" s="175"/>
      <c r="O17" s="175"/>
      <c r="P17" s="175"/>
      <c r="Q17" s="175"/>
      <c r="R17" s="175"/>
      <c r="S17" s="175"/>
      <c r="T17" s="175"/>
      <c r="U17" s="175"/>
      <c r="V17" s="175"/>
      <c r="W17" s="175"/>
      <c r="X17" s="175"/>
    </row>
    <row r="18" spans="1:24">
      <c r="A18" s="150" t="s">
        <v>335</v>
      </c>
    </row>
  </sheetData>
  <mergeCells count="30">
    <mergeCell ref="W4:W5"/>
    <mergeCell ref="X4:X5"/>
    <mergeCell ref="A1:K2"/>
    <mergeCell ref="A4:B5"/>
    <mergeCell ref="C4:C5"/>
    <mergeCell ref="D4:D5"/>
    <mergeCell ref="E4:E5"/>
    <mergeCell ref="N4:O5"/>
    <mergeCell ref="P4:Q4"/>
    <mergeCell ref="K4:K5"/>
    <mergeCell ref="R4:S4"/>
    <mergeCell ref="U4:V5"/>
    <mergeCell ref="J4:J5"/>
    <mergeCell ref="H4:I4"/>
    <mergeCell ref="A17:C17"/>
    <mergeCell ref="P12:P13"/>
    <mergeCell ref="Q12:Q13"/>
    <mergeCell ref="R12:R13"/>
    <mergeCell ref="A12:B13"/>
    <mergeCell ref="E12:E13"/>
    <mergeCell ref="F12:F13"/>
    <mergeCell ref="G12:G13"/>
    <mergeCell ref="V12:V13"/>
    <mergeCell ref="C12:D13"/>
    <mergeCell ref="H12:H13"/>
    <mergeCell ref="I12:I13"/>
    <mergeCell ref="N12:O13"/>
    <mergeCell ref="U12:U13"/>
    <mergeCell ref="S12:S13"/>
    <mergeCell ref="T12:T13"/>
  </mergeCells>
  <phoneticPr fontId="2"/>
  <pageMargins left="0.75" right="0.75" top="1" bottom="1" header="0.51200000000000001" footer="0.51200000000000001"/>
  <pageSetup paperSize="9" orientation="portrait" horizontalDpi="300" verticalDpi="300" r:id="rId1"/>
  <headerFooter alignWithMargins="0"/>
  <ignoredErrors>
    <ignoredError sqref="A7 A15"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9"/>
  <sheetViews>
    <sheetView showGridLines="0" workbookViewId="0">
      <selection sqref="A1:J2"/>
    </sheetView>
  </sheetViews>
  <sheetFormatPr defaultRowHeight="13.5"/>
  <cols>
    <col min="1" max="2" width="10.625" style="150" customWidth="1"/>
    <col min="3" max="3" width="4.625" style="150" customWidth="1"/>
    <col min="4" max="4" width="11.25" style="150" customWidth="1"/>
    <col min="5" max="5" width="4.625" style="150" customWidth="1"/>
    <col min="6" max="6" width="11.25" style="150" customWidth="1"/>
    <col min="7" max="7" width="4.625" style="150" customWidth="1"/>
    <col min="8" max="8" width="11.25" style="150" customWidth="1"/>
    <col min="9" max="9" width="4.625" style="150" customWidth="1"/>
    <col min="10" max="10" width="11.25" style="150" customWidth="1"/>
    <col min="11" max="16384" width="9" style="150"/>
  </cols>
  <sheetData>
    <row r="1" spans="1:10">
      <c r="A1" s="332" t="s">
        <v>87</v>
      </c>
      <c r="B1" s="332"/>
      <c r="C1" s="332"/>
      <c r="D1" s="332"/>
      <c r="E1" s="332"/>
      <c r="F1" s="332"/>
      <c r="G1" s="332"/>
      <c r="H1" s="332"/>
      <c r="I1" s="332"/>
      <c r="J1" s="332"/>
    </row>
    <row r="2" spans="1:10">
      <c r="A2" s="332"/>
      <c r="B2" s="332"/>
      <c r="C2" s="332"/>
      <c r="D2" s="332"/>
      <c r="E2" s="332"/>
      <c r="F2" s="332"/>
      <c r="G2" s="332"/>
      <c r="H2" s="332"/>
      <c r="I2" s="332"/>
      <c r="J2" s="332"/>
    </row>
    <row r="3" spans="1:10" ht="14.25" thickBot="1"/>
    <row r="4" spans="1:10">
      <c r="A4" s="208" t="s">
        <v>3</v>
      </c>
      <c r="B4" s="209" t="s">
        <v>88</v>
      </c>
      <c r="C4" s="411" t="s">
        <v>89</v>
      </c>
      <c r="D4" s="331"/>
      <c r="E4" s="411" t="s">
        <v>90</v>
      </c>
      <c r="F4" s="331"/>
      <c r="G4" s="411" t="s">
        <v>91</v>
      </c>
      <c r="H4" s="331"/>
      <c r="I4" s="411" t="s">
        <v>92</v>
      </c>
      <c r="J4" s="330"/>
    </row>
    <row r="5" spans="1:10">
      <c r="A5" s="414" t="s">
        <v>339</v>
      </c>
      <c r="B5" s="210" t="s">
        <v>93</v>
      </c>
      <c r="C5" s="211"/>
      <c r="D5" s="212">
        <v>72</v>
      </c>
      <c r="E5" s="213"/>
      <c r="F5" s="212">
        <v>2529</v>
      </c>
      <c r="G5" s="213"/>
      <c r="H5" s="212">
        <v>2075</v>
      </c>
      <c r="I5" s="213"/>
      <c r="J5" s="212">
        <v>454</v>
      </c>
    </row>
    <row r="6" spans="1:10">
      <c r="A6" s="415"/>
      <c r="B6" s="214" t="s">
        <v>94</v>
      </c>
      <c r="C6" s="211"/>
      <c r="D6" s="184">
        <v>155</v>
      </c>
      <c r="E6" s="198"/>
      <c r="F6" s="184">
        <v>538</v>
      </c>
      <c r="G6" s="198"/>
      <c r="H6" s="184">
        <v>311</v>
      </c>
      <c r="I6" s="198"/>
      <c r="J6" s="184">
        <v>227</v>
      </c>
    </row>
    <row r="7" spans="1:10">
      <c r="A7" s="415"/>
      <c r="B7" s="214" t="s">
        <v>95</v>
      </c>
      <c r="C7" s="211"/>
      <c r="D7" s="184">
        <v>72</v>
      </c>
      <c r="E7" s="198"/>
      <c r="F7" s="184">
        <v>153</v>
      </c>
      <c r="G7" s="198"/>
      <c r="H7" s="184">
        <v>103</v>
      </c>
      <c r="I7" s="198"/>
      <c r="J7" s="184">
        <v>50</v>
      </c>
    </row>
    <row r="8" spans="1:10">
      <c r="A8" s="414" t="s">
        <v>340</v>
      </c>
      <c r="B8" s="210" t="s">
        <v>93</v>
      </c>
      <c r="C8" s="215"/>
      <c r="D8" s="184">
        <v>73</v>
      </c>
      <c r="E8" s="198"/>
      <c r="F8" s="184">
        <v>2873</v>
      </c>
      <c r="G8" s="198"/>
      <c r="H8" s="184">
        <v>2364</v>
      </c>
      <c r="I8" s="198"/>
      <c r="J8" s="184">
        <v>509</v>
      </c>
    </row>
    <row r="9" spans="1:10">
      <c r="A9" s="415"/>
      <c r="B9" s="214" t="s">
        <v>94</v>
      </c>
      <c r="C9" s="211"/>
      <c r="D9" s="184">
        <v>154</v>
      </c>
      <c r="E9" s="198"/>
      <c r="F9" s="184">
        <v>498</v>
      </c>
      <c r="G9" s="198"/>
      <c r="H9" s="184">
        <v>293</v>
      </c>
      <c r="I9" s="198"/>
      <c r="J9" s="184">
        <v>205</v>
      </c>
    </row>
    <row r="10" spans="1:10">
      <c r="A10" s="416"/>
      <c r="B10" s="216" t="s">
        <v>95</v>
      </c>
      <c r="C10" s="211"/>
      <c r="D10" s="184">
        <v>73</v>
      </c>
      <c r="E10" s="198"/>
      <c r="F10" s="184">
        <v>164</v>
      </c>
      <c r="G10" s="198"/>
      <c r="H10" s="184">
        <v>114</v>
      </c>
      <c r="I10" s="198"/>
      <c r="J10" s="184">
        <v>50</v>
      </c>
    </row>
    <row r="11" spans="1:10">
      <c r="A11" s="417" t="s">
        <v>341</v>
      </c>
      <c r="B11" s="210" t="s">
        <v>93</v>
      </c>
      <c r="C11" s="211"/>
      <c r="D11" s="184">
        <v>76</v>
      </c>
      <c r="E11" s="198"/>
      <c r="F11" s="184">
        <v>2659</v>
      </c>
      <c r="G11" s="198"/>
      <c r="H11" s="184">
        <v>2194</v>
      </c>
      <c r="I11" s="198"/>
      <c r="J11" s="184">
        <v>465</v>
      </c>
    </row>
    <row r="12" spans="1:10">
      <c r="A12" s="418"/>
      <c r="B12" s="214" t="s">
        <v>94</v>
      </c>
      <c r="C12" s="211"/>
      <c r="D12" s="184">
        <v>155</v>
      </c>
      <c r="E12" s="198"/>
      <c r="F12" s="184">
        <v>461</v>
      </c>
      <c r="G12" s="198"/>
      <c r="H12" s="184">
        <v>284</v>
      </c>
      <c r="I12" s="198"/>
      <c r="J12" s="184">
        <v>177</v>
      </c>
    </row>
    <row r="13" spans="1:10" ht="14.25" thickBot="1">
      <c r="A13" s="419"/>
      <c r="B13" s="217" t="s">
        <v>95</v>
      </c>
      <c r="C13" s="218"/>
      <c r="D13" s="187">
        <v>76</v>
      </c>
      <c r="E13" s="219"/>
      <c r="F13" s="187">
        <v>194</v>
      </c>
      <c r="G13" s="219"/>
      <c r="H13" s="187">
        <v>146</v>
      </c>
      <c r="I13" s="219"/>
      <c r="J13" s="187">
        <v>48</v>
      </c>
    </row>
    <row r="14" spans="1:10">
      <c r="A14" s="375" t="s">
        <v>291</v>
      </c>
      <c r="B14" s="375"/>
      <c r="D14" s="175"/>
      <c r="E14" s="175"/>
      <c r="F14" s="175"/>
      <c r="G14" s="175"/>
      <c r="H14" s="175"/>
      <c r="I14" s="175"/>
      <c r="J14" s="175"/>
    </row>
    <row r="19" spans="8:8">
      <c r="H19" s="220"/>
    </row>
  </sheetData>
  <mergeCells count="9">
    <mergeCell ref="A5:A7"/>
    <mergeCell ref="A8:A10"/>
    <mergeCell ref="A11:A13"/>
    <mergeCell ref="A14:B14"/>
    <mergeCell ref="A1:J2"/>
    <mergeCell ref="C4:D4"/>
    <mergeCell ref="E4:F4"/>
    <mergeCell ref="G4:H4"/>
    <mergeCell ref="I4:J4"/>
  </mergeCells>
  <phoneticPr fontId="2"/>
  <pageMargins left="0.75" right="0.75" top="1" bottom="1" header="0.51200000000000001" footer="0.51200000000000001"/>
  <pageSetup paperSize="9" orientation="portrait" horizontalDpi="300" verticalDpi="300" r:id="rId1"/>
  <headerFooter alignWithMargins="0"/>
  <ignoredErrors>
    <ignoredError sqref="A8"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22"/>
  <sheetViews>
    <sheetView showGridLines="0" workbookViewId="0">
      <selection sqref="A1:N2"/>
    </sheetView>
  </sheetViews>
  <sheetFormatPr defaultRowHeight="13.5"/>
  <cols>
    <col min="1" max="1" width="4.625" style="55" customWidth="1"/>
    <col min="2" max="2" width="0.875" style="55" customWidth="1"/>
    <col min="3" max="3" width="10.375" style="55" customWidth="1"/>
    <col min="4" max="4" width="9.875" style="55" customWidth="1"/>
    <col min="5" max="5" width="0.75" style="55" customWidth="1"/>
    <col min="6" max="6" width="5.625" style="55" customWidth="1"/>
    <col min="7" max="7" width="10.625" style="55" customWidth="1"/>
    <col min="8" max="8" width="3.125" style="55" customWidth="1"/>
    <col min="9" max="9" width="5.625" style="55" customWidth="1"/>
    <col min="10" max="10" width="10.625" style="55" customWidth="1"/>
    <col min="11" max="11" width="3.125" style="55" customWidth="1"/>
    <col min="12" max="12" width="5.625" style="55" customWidth="1"/>
    <col min="13" max="13" width="10.625" style="55" customWidth="1"/>
    <col min="14" max="14" width="3.125" style="55" customWidth="1"/>
    <col min="15" max="16384" width="9" style="55"/>
  </cols>
  <sheetData>
    <row r="1" spans="1:16">
      <c r="A1" s="292" t="s">
        <v>193</v>
      </c>
      <c r="B1" s="292"/>
      <c r="C1" s="292"/>
      <c r="D1" s="292"/>
      <c r="E1" s="292"/>
      <c r="F1" s="292"/>
      <c r="G1" s="292"/>
      <c r="H1" s="292"/>
      <c r="I1" s="292"/>
      <c r="J1" s="292"/>
      <c r="K1" s="292"/>
      <c r="L1" s="292"/>
      <c r="M1" s="292"/>
      <c r="N1" s="292"/>
    </row>
    <row r="2" spans="1:16">
      <c r="A2" s="292"/>
      <c r="B2" s="292"/>
      <c r="C2" s="292"/>
      <c r="D2" s="292"/>
      <c r="E2" s="292"/>
      <c r="F2" s="292"/>
      <c r="G2" s="292"/>
      <c r="H2" s="292"/>
      <c r="I2" s="292"/>
      <c r="J2" s="292"/>
      <c r="K2" s="292"/>
      <c r="L2" s="292"/>
      <c r="M2" s="292"/>
      <c r="N2" s="292"/>
    </row>
    <row r="3" spans="1:16" ht="14.25" thickBot="1"/>
    <row r="4" spans="1:16">
      <c r="A4" s="315" t="s">
        <v>194</v>
      </c>
      <c r="B4" s="315"/>
      <c r="C4" s="315"/>
      <c r="D4" s="315"/>
      <c r="E4" s="92"/>
      <c r="F4" s="298" t="s">
        <v>273</v>
      </c>
      <c r="G4" s="315"/>
      <c r="H4" s="299"/>
      <c r="I4" s="298" t="s">
        <v>274</v>
      </c>
      <c r="J4" s="315"/>
      <c r="K4" s="315"/>
      <c r="L4" s="298" t="s">
        <v>306</v>
      </c>
      <c r="M4" s="315"/>
      <c r="N4" s="315"/>
    </row>
    <row r="5" spans="1:16">
      <c r="A5" s="64" t="s">
        <v>195</v>
      </c>
      <c r="B5" s="64"/>
      <c r="C5" s="64"/>
      <c r="D5" s="64"/>
      <c r="E5" s="33"/>
      <c r="F5" s="31"/>
      <c r="G5" s="31">
        <v>39754</v>
      </c>
      <c r="H5" s="31"/>
      <c r="I5" s="31"/>
      <c r="J5" s="31">
        <v>39237</v>
      </c>
      <c r="K5" s="145"/>
      <c r="L5" s="31"/>
      <c r="M5" s="31">
        <v>38489</v>
      </c>
      <c r="N5" s="145"/>
    </row>
    <row r="6" spans="1:16">
      <c r="A6" s="65" t="s">
        <v>196</v>
      </c>
      <c r="B6" s="65"/>
      <c r="C6" s="65"/>
      <c r="D6" s="65"/>
      <c r="E6" s="67"/>
      <c r="F6" s="31"/>
      <c r="G6" s="31">
        <v>30131</v>
      </c>
      <c r="H6" s="31"/>
      <c r="I6" s="31"/>
      <c r="J6" s="31">
        <v>29658</v>
      </c>
      <c r="K6" s="145"/>
      <c r="L6" s="31"/>
      <c r="M6" s="31">
        <v>28931</v>
      </c>
      <c r="N6" s="145"/>
    </row>
    <row r="7" spans="1:16" ht="13.5" customHeight="1">
      <c r="A7" s="302" t="s">
        <v>197</v>
      </c>
      <c r="B7" s="84"/>
      <c r="C7" s="64" t="s">
        <v>296</v>
      </c>
      <c r="D7" s="64"/>
      <c r="E7" s="33"/>
      <c r="F7" s="31"/>
      <c r="G7" s="31">
        <v>76</v>
      </c>
      <c r="H7" s="31"/>
      <c r="I7" s="31"/>
      <c r="J7" s="31">
        <v>76</v>
      </c>
      <c r="K7" s="145"/>
      <c r="L7" s="31"/>
      <c r="M7" s="31">
        <v>58</v>
      </c>
      <c r="N7" s="145"/>
    </row>
    <row r="8" spans="1:16">
      <c r="A8" s="303"/>
      <c r="B8" s="85"/>
      <c r="C8" s="28" t="s">
        <v>369</v>
      </c>
      <c r="D8" s="28"/>
      <c r="E8" s="29"/>
      <c r="F8" s="31"/>
      <c r="G8" s="31">
        <v>73</v>
      </c>
      <c r="H8" s="31"/>
      <c r="I8" s="31"/>
      <c r="J8" s="31">
        <v>74</v>
      </c>
      <c r="K8" s="145"/>
      <c r="L8" s="31"/>
      <c r="M8" s="31">
        <v>56</v>
      </c>
      <c r="N8" s="145"/>
    </row>
    <row r="9" spans="1:16">
      <c r="A9" s="303"/>
      <c r="B9" s="85"/>
      <c r="C9" s="28" t="s">
        <v>370</v>
      </c>
      <c r="D9" s="28"/>
      <c r="E9" s="29"/>
      <c r="F9" s="31"/>
      <c r="G9" s="31">
        <v>3</v>
      </c>
      <c r="H9" s="31"/>
      <c r="I9" s="31"/>
      <c r="J9" s="31">
        <v>2</v>
      </c>
      <c r="K9" s="145"/>
      <c r="L9" s="31"/>
      <c r="M9" s="31">
        <v>2</v>
      </c>
      <c r="N9" s="145"/>
    </row>
    <row r="10" spans="1:16">
      <c r="A10" s="312"/>
      <c r="B10" s="85"/>
      <c r="C10" s="28" t="s">
        <v>371</v>
      </c>
      <c r="D10" s="28"/>
      <c r="E10" s="29"/>
      <c r="F10" s="31"/>
      <c r="G10" s="32" t="s">
        <v>372</v>
      </c>
      <c r="H10" s="31"/>
      <c r="I10" s="31"/>
      <c r="J10" s="32" t="s">
        <v>372</v>
      </c>
      <c r="K10" s="145"/>
      <c r="L10" s="31"/>
      <c r="M10" s="274" t="s">
        <v>372</v>
      </c>
      <c r="N10" s="145"/>
    </row>
    <row r="11" spans="1:16" ht="13.5" customHeight="1" thickBot="1">
      <c r="A11" s="30" t="s">
        <v>373</v>
      </c>
      <c r="B11" s="275"/>
      <c r="C11" s="275"/>
      <c r="D11" s="275"/>
      <c r="E11" s="276"/>
      <c r="F11" s="13"/>
      <c r="G11" s="34">
        <v>41</v>
      </c>
      <c r="H11" s="13"/>
      <c r="I11" s="13"/>
      <c r="J11" s="34">
        <v>45</v>
      </c>
      <c r="K11" s="82"/>
      <c r="L11" s="13"/>
      <c r="M11" s="34">
        <v>41</v>
      </c>
      <c r="N11" s="145"/>
    </row>
    <row r="12" spans="1:16">
      <c r="A12" s="95" t="s">
        <v>374</v>
      </c>
      <c r="B12" s="126"/>
      <c r="C12" s="126"/>
      <c r="D12" s="126"/>
      <c r="E12" s="145"/>
      <c r="F12" s="31"/>
      <c r="G12" s="35"/>
      <c r="H12" s="95"/>
      <c r="I12" s="35"/>
      <c r="J12" s="36"/>
      <c r="K12" s="35"/>
      <c r="L12" s="35"/>
      <c r="M12" s="36"/>
      <c r="N12" s="145"/>
    </row>
    <row r="13" spans="1:16">
      <c r="A13" s="95" t="s">
        <v>396</v>
      </c>
      <c r="B13" s="126"/>
      <c r="C13" s="126"/>
      <c r="D13" s="126"/>
      <c r="E13" s="145"/>
      <c r="F13" s="31"/>
      <c r="G13" s="35"/>
      <c r="H13" s="95"/>
      <c r="I13" s="35"/>
      <c r="J13" s="36"/>
      <c r="K13" s="35"/>
      <c r="L13" s="35"/>
      <c r="M13" s="36"/>
      <c r="N13" s="145"/>
    </row>
    <row r="14" spans="1:16" ht="31.5" customHeight="1">
      <c r="A14" s="420" t="s">
        <v>375</v>
      </c>
      <c r="B14" s="420"/>
      <c r="C14" s="420"/>
      <c r="D14" s="420"/>
      <c r="E14" s="420"/>
      <c r="F14" s="420"/>
      <c r="G14" s="420"/>
      <c r="H14" s="420"/>
      <c r="I14" s="420"/>
      <c r="J14" s="420"/>
      <c r="K14" s="420"/>
      <c r="L14" s="420"/>
      <c r="M14" s="420"/>
      <c r="N14" s="420"/>
      <c r="O14" s="4"/>
      <c r="P14" s="4"/>
    </row>
    <row r="15" spans="1:16">
      <c r="A15" s="421"/>
      <c r="B15" s="290"/>
      <c r="C15" s="290"/>
      <c r="D15" s="290"/>
      <c r="E15" s="290"/>
      <c r="F15" s="290"/>
      <c r="G15" s="290"/>
      <c r="H15" s="290"/>
      <c r="I15" s="290"/>
      <c r="J15" s="290"/>
      <c r="L15" s="95"/>
      <c r="M15" s="95"/>
      <c r="N15" s="95"/>
      <c r="O15" s="4"/>
      <c r="P15" s="4"/>
    </row>
    <row r="16" spans="1:16">
      <c r="A16" s="3"/>
      <c r="B16" s="3"/>
      <c r="C16" s="3"/>
      <c r="D16" s="4"/>
      <c r="E16" s="4"/>
      <c r="F16" s="4"/>
      <c r="G16" s="4"/>
      <c r="H16" s="4"/>
      <c r="I16" s="4"/>
      <c r="J16" s="4"/>
      <c r="K16" s="4"/>
      <c r="L16" s="4"/>
      <c r="M16" s="4"/>
      <c r="N16" s="4"/>
      <c r="O16" s="4"/>
      <c r="P16" s="4"/>
    </row>
    <row r="17" spans="1:16">
      <c r="A17" s="3"/>
      <c r="B17" s="3"/>
      <c r="C17" s="3"/>
      <c r="D17" s="4"/>
      <c r="E17" s="4"/>
      <c r="F17" s="4"/>
      <c r="G17" s="4"/>
      <c r="H17" s="4"/>
      <c r="I17" s="4"/>
      <c r="J17" s="4"/>
      <c r="K17" s="4"/>
      <c r="L17" s="3"/>
      <c r="M17" s="3"/>
      <c r="N17" s="3"/>
      <c r="O17" s="3"/>
      <c r="P17" s="3"/>
    </row>
    <row r="18" spans="1:16">
      <c r="D18" s="4"/>
      <c r="E18" s="4"/>
      <c r="F18" s="4"/>
      <c r="G18" s="4"/>
      <c r="H18" s="4"/>
      <c r="I18" s="4"/>
      <c r="J18" s="4"/>
      <c r="K18" s="4"/>
    </row>
    <row r="19" spans="1:16">
      <c r="D19" s="3"/>
      <c r="E19" s="3"/>
      <c r="F19" s="3"/>
      <c r="G19" s="3"/>
      <c r="H19" s="3"/>
      <c r="I19" s="3"/>
      <c r="J19" s="3"/>
      <c r="K19" s="3"/>
      <c r="L19" s="3"/>
      <c r="M19" s="3"/>
      <c r="N19" s="3"/>
    </row>
    <row r="20" spans="1:16">
      <c r="D20" s="3"/>
      <c r="E20" s="3"/>
      <c r="F20" s="3"/>
      <c r="G20" s="3"/>
      <c r="H20" s="3"/>
      <c r="I20" s="3"/>
      <c r="J20" s="3"/>
      <c r="K20" s="3"/>
      <c r="L20" s="3"/>
      <c r="M20" s="3"/>
      <c r="N20" s="3"/>
    </row>
    <row r="21" spans="1:16">
      <c r="D21" s="3"/>
      <c r="E21" s="3"/>
      <c r="F21" s="3"/>
      <c r="G21" s="3"/>
      <c r="H21" s="3"/>
      <c r="I21" s="3"/>
      <c r="J21" s="3"/>
      <c r="K21" s="3"/>
      <c r="L21" s="3"/>
      <c r="M21" s="3"/>
      <c r="N21" s="3"/>
    </row>
    <row r="22" spans="1:16">
      <c r="D22" s="3"/>
      <c r="E22" s="3"/>
      <c r="F22" s="3"/>
      <c r="G22" s="3"/>
      <c r="H22" s="3"/>
      <c r="I22" s="3"/>
      <c r="J22" s="3"/>
      <c r="K22" s="3"/>
      <c r="L22" s="3"/>
      <c r="M22" s="3"/>
      <c r="N22" s="3"/>
    </row>
  </sheetData>
  <mergeCells count="8">
    <mergeCell ref="A14:N14"/>
    <mergeCell ref="A15:J15"/>
    <mergeCell ref="A7:A10"/>
    <mergeCell ref="A1:N2"/>
    <mergeCell ref="A4:D4"/>
    <mergeCell ref="F4:H4"/>
    <mergeCell ref="I4:K4"/>
    <mergeCell ref="L4:N4"/>
  </mergeCells>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8"/>
  <sheetViews>
    <sheetView showGridLines="0" workbookViewId="0">
      <selection sqref="A1:J2"/>
    </sheetView>
  </sheetViews>
  <sheetFormatPr defaultRowHeight="13.5"/>
  <cols>
    <col min="1" max="1" width="9" style="55"/>
    <col min="2" max="2" width="0.875" style="55" customWidth="1"/>
    <col min="3" max="4" width="9" style="55"/>
    <col min="5" max="5" width="11.625" style="55" customWidth="1"/>
    <col min="6" max="6" width="9.125" style="55" bestFit="1" customWidth="1"/>
    <col min="7" max="7" width="11.5" style="55" customWidth="1"/>
    <col min="8" max="8" width="9.125" style="55" bestFit="1" customWidth="1"/>
    <col min="9" max="9" width="11.125" style="55" customWidth="1"/>
    <col min="10" max="10" width="9.125" style="55" bestFit="1" customWidth="1"/>
    <col min="11" max="16384" width="9" style="55"/>
  </cols>
  <sheetData>
    <row r="1" spans="1:10">
      <c r="A1" s="292" t="s">
        <v>0</v>
      </c>
      <c r="B1" s="292"/>
      <c r="C1" s="292"/>
      <c r="D1" s="292"/>
      <c r="E1" s="292"/>
      <c r="F1" s="292"/>
      <c r="G1" s="292"/>
      <c r="H1" s="292"/>
      <c r="I1" s="292"/>
      <c r="J1" s="292"/>
    </row>
    <row r="2" spans="1:10">
      <c r="A2" s="292"/>
      <c r="B2" s="292"/>
      <c r="C2" s="292"/>
      <c r="D2" s="292"/>
      <c r="E2" s="292"/>
      <c r="F2" s="292"/>
      <c r="G2" s="292"/>
      <c r="H2" s="292"/>
      <c r="I2" s="292"/>
      <c r="J2" s="292"/>
    </row>
    <row r="3" spans="1:10" ht="14.25" thickBot="1">
      <c r="A3" s="55" t="s">
        <v>1</v>
      </c>
      <c r="I3" s="293" t="s">
        <v>2</v>
      </c>
      <c r="J3" s="293"/>
    </row>
    <row r="4" spans="1:10">
      <c r="A4" s="294" t="s">
        <v>3</v>
      </c>
      <c r="B4" s="295"/>
      <c r="C4" s="298" t="s">
        <v>4</v>
      </c>
      <c r="D4" s="299"/>
      <c r="E4" s="300" t="s">
        <v>5</v>
      </c>
      <c r="F4" s="101"/>
      <c r="G4" s="300" t="s">
        <v>6</v>
      </c>
      <c r="H4" s="102"/>
      <c r="I4" s="300" t="s">
        <v>7</v>
      </c>
      <c r="J4" s="103"/>
    </row>
    <row r="5" spans="1:10">
      <c r="A5" s="296"/>
      <c r="B5" s="297"/>
      <c r="C5" s="56" t="s">
        <v>8</v>
      </c>
      <c r="D5" s="89" t="s">
        <v>9</v>
      </c>
      <c r="E5" s="301"/>
      <c r="F5" s="105" t="s">
        <v>10</v>
      </c>
      <c r="G5" s="301"/>
      <c r="H5" s="105" t="s">
        <v>10</v>
      </c>
      <c r="I5" s="301"/>
      <c r="J5" s="106" t="s">
        <v>10</v>
      </c>
    </row>
    <row r="6" spans="1:10">
      <c r="A6" s="57" t="s">
        <v>303</v>
      </c>
      <c r="B6" s="58"/>
      <c r="C6" s="59">
        <v>23487</v>
      </c>
      <c r="D6" s="60">
        <v>37884</v>
      </c>
      <c r="E6" s="60">
        <v>3252088</v>
      </c>
      <c r="F6" s="107">
        <v>93.4</v>
      </c>
      <c r="G6" s="60">
        <v>3200464</v>
      </c>
      <c r="H6" s="107">
        <v>93.3</v>
      </c>
      <c r="I6" s="60">
        <v>51624</v>
      </c>
      <c r="J6" s="108">
        <v>97.7</v>
      </c>
    </row>
    <row r="7" spans="1:10">
      <c r="A7" s="57" t="s">
        <v>282</v>
      </c>
      <c r="B7" s="58"/>
      <c r="C7" s="111">
        <v>22758</v>
      </c>
      <c r="D7" s="112">
        <v>36029</v>
      </c>
      <c r="E7" s="112">
        <v>3134151</v>
      </c>
      <c r="F7" s="113">
        <v>94.46</v>
      </c>
      <c r="G7" s="112">
        <v>3117938</v>
      </c>
      <c r="H7" s="114">
        <v>94.45</v>
      </c>
      <c r="I7" s="112">
        <v>16213</v>
      </c>
      <c r="J7" s="114">
        <v>97.91</v>
      </c>
    </row>
    <row r="8" spans="1:10" ht="14.25" thickBot="1">
      <c r="A8" s="61" t="s">
        <v>304</v>
      </c>
      <c r="B8" s="62"/>
      <c r="C8" s="115">
        <v>22309</v>
      </c>
      <c r="D8" s="116">
        <v>34752</v>
      </c>
      <c r="E8" s="116">
        <v>2959485</v>
      </c>
      <c r="F8" s="117">
        <v>94.05</v>
      </c>
      <c r="G8" s="116">
        <v>2957848</v>
      </c>
      <c r="H8" s="118">
        <v>94.04</v>
      </c>
      <c r="I8" s="116">
        <v>1637</v>
      </c>
      <c r="J8" s="118">
        <v>99.9</v>
      </c>
    </row>
    <row r="9" spans="1:10">
      <c r="A9" s="291" t="s">
        <v>210</v>
      </c>
      <c r="B9" s="291"/>
      <c r="C9" s="291"/>
      <c r="E9" s="291"/>
      <c r="F9" s="291"/>
      <c r="G9" s="291"/>
    </row>
    <row r="16" spans="1:10">
      <c r="E16" s="109"/>
      <c r="F16" s="110"/>
      <c r="G16" s="109"/>
      <c r="H16" s="110"/>
      <c r="I16" s="109"/>
      <c r="J16" s="110"/>
    </row>
    <row r="17" spans="5:10">
      <c r="E17" s="109"/>
      <c r="F17" s="110"/>
      <c r="G17" s="109"/>
      <c r="H17" s="110"/>
      <c r="I17" s="109"/>
      <c r="J17" s="110"/>
    </row>
    <row r="18" spans="5:10">
      <c r="H18" s="110"/>
      <c r="J18" s="110"/>
    </row>
  </sheetData>
  <mergeCells count="9">
    <mergeCell ref="A9:C9"/>
    <mergeCell ref="E9:G9"/>
    <mergeCell ref="A1:J2"/>
    <mergeCell ref="I3:J3"/>
    <mergeCell ref="A4:B5"/>
    <mergeCell ref="C4:D4"/>
    <mergeCell ref="E4:E5"/>
    <mergeCell ref="G4:G5"/>
    <mergeCell ref="I4:I5"/>
  </mergeCells>
  <phoneticPr fontId="2"/>
  <pageMargins left="0.25" right="0.25" top="0.75" bottom="0.75" header="0.3" footer="0.3"/>
  <pageSetup paperSize="9" orientation="portrait" horizontalDpi="300" verticalDpi="300" r:id="rId1"/>
  <headerFooter alignWithMargins="0"/>
  <ignoredErrors>
    <ignoredError sqref="A7"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0"/>
  <sheetViews>
    <sheetView showGridLines="0" workbookViewId="0">
      <selection sqref="A1:H2"/>
    </sheetView>
  </sheetViews>
  <sheetFormatPr defaultRowHeight="13.5"/>
  <cols>
    <col min="1" max="1" width="9.75" style="55" customWidth="1"/>
    <col min="2" max="2" width="0.875" style="55" customWidth="1"/>
    <col min="3" max="4" width="5" style="55" customWidth="1"/>
    <col min="5" max="10" width="9.375" style="55" customWidth="1"/>
    <col min="11" max="16384" width="9" style="55"/>
  </cols>
  <sheetData>
    <row r="1" spans="1:10">
      <c r="A1" s="292" t="s">
        <v>198</v>
      </c>
      <c r="B1" s="292"/>
      <c r="C1" s="292"/>
      <c r="D1" s="292"/>
      <c r="E1" s="292"/>
      <c r="F1" s="292"/>
      <c r="G1" s="292"/>
      <c r="H1" s="292"/>
    </row>
    <row r="2" spans="1:10">
      <c r="A2" s="292"/>
      <c r="B2" s="292"/>
      <c r="C2" s="292"/>
      <c r="D2" s="292"/>
      <c r="E2" s="292"/>
      <c r="F2" s="292"/>
      <c r="G2" s="292"/>
      <c r="H2" s="292"/>
    </row>
    <row r="3" spans="1:10" ht="14.25" thickBot="1">
      <c r="I3" s="293" t="s">
        <v>199</v>
      </c>
      <c r="J3" s="293"/>
    </row>
    <row r="4" spans="1:10">
      <c r="A4" s="299" t="s">
        <v>3</v>
      </c>
      <c r="B4" s="316"/>
      <c r="C4" s="316" t="s">
        <v>200</v>
      </c>
      <c r="D4" s="316"/>
      <c r="E4" s="316" t="s">
        <v>202</v>
      </c>
      <c r="F4" s="316" t="s">
        <v>203</v>
      </c>
      <c r="G4" s="316" t="s">
        <v>376</v>
      </c>
      <c r="H4" s="316" t="s">
        <v>201</v>
      </c>
      <c r="I4" s="316" t="s">
        <v>377</v>
      </c>
      <c r="J4" s="298" t="s">
        <v>378</v>
      </c>
    </row>
    <row r="5" spans="1:10">
      <c r="A5" s="343"/>
      <c r="B5" s="422"/>
      <c r="C5" s="56" t="s">
        <v>379</v>
      </c>
      <c r="D5" s="56" t="s">
        <v>380</v>
      </c>
      <c r="E5" s="422"/>
      <c r="F5" s="422"/>
      <c r="G5" s="422"/>
      <c r="H5" s="422"/>
      <c r="I5" s="422"/>
      <c r="J5" s="342"/>
    </row>
    <row r="6" spans="1:10">
      <c r="A6" s="57" t="s">
        <v>381</v>
      </c>
      <c r="B6" s="58"/>
      <c r="C6" s="31">
        <v>19</v>
      </c>
      <c r="D6" s="31">
        <v>48</v>
      </c>
      <c r="E6" s="31">
        <v>519</v>
      </c>
      <c r="F6" s="31">
        <v>1054</v>
      </c>
      <c r="G6" s="31">
        <v>133</v>
      </c>
      <c r="H6" s="31">
        <v>3</v>
      </c>
      <c r="I6" s="285">
        <v>75</v>
      </c>
      <c r="J6" s="285">
        <v>3860</v>
      </c>
    </row>
    <row r="7" spans="1:10">
      <c r="A7" s="57" t="s">
        <v>382</v>
      </c>
      <c r="B7" s="58"/>
      <c r="C7" s="31">
        <v>19</v>
      </c>
      <c r="D7" s="31">
        <v>50</v>
      </c>
      <c r="E7" s="31">
        <v>509</v>
      </c>
      <c r="F7" s="31">
        <v>1066</v>
      </c>
      <c r="G7" s="31">
        <v>128</v>
      </c>
      <c r="H7" s="31">
        <v>3</v>
      </c>
      <c r="I7" s="285">
        <v>74</v>
      </c>
      <c r="J7" s="285">
        <v>3855</v>
      </c>
    </row>
    <row r="8" spans="1:10" ht="14.25" thickBot="1">
      <c r="A8" s="61" t="s">
        <v>383</v>
      </c>
      <c r="B8" s="62"/>
      <c r="C8" s="13">
        <v>19</v>
      </c>
      <c r="D8" s="13">
        <v>50</v>
      </c>
      <c r="E8" s="13">
        <v>505</v>
      </c>
      <c r="F8" s="13">
        <v>1083</v>
      </c>
      <c r="G8" s="13">
        <v>120</v>
      </c>
      <c r="H8" s="13">
        <v>4</v>
      </c>
      <c r="I8" s="286">
        <v>54</v>
      </c>
      <c r="J8" s="286">
        <v>3850</v>
      </c>
    </row>
    <row r="9" spans="1:10">
      <c r="A9" s="95" t="s">
        <v>384</v>
      </c>
      <c r="B9" s="95"/>
    </row>
    <row r="10" spans="1:10">
      <c r="A10" s="55" t="s">
        <v>398</v>
      </c>
    </row>
  </sheetData>
  <mergeCells count="10">
    <mergeCell ref="J4:J5"/>
    <mergeCell ref="A1:H2"/>
    <mergeCell ref="I3:J3"/>
    <mergeCell ref="A4:B5"/>
    <mergeCell ref="C4:D4"/>
    <mergeCell ref="E4:E5"/>
    <mergeCell ref="F4:F5"/>
    <mergeCell ref="G4:G5"/>
    <mergeCell ref="H4:H5"/>
    <mergeCell ref="I4:I5"/>
  </mergeCells>
  <phoneticPr fontId="2"/>
  <pageMargins left="0.75" right="0.75" top="1" bottom="1" header="0.51200000000000001" footer="0.51200000000000001"/>
  <pageSetup paperSize="9" orientation="portrait" horizontalDpi="0" verticalDpi="0" r:id="rId1"/>
  <headerFooter alignWithMargins="0"/>
  <ignoredErrors>
    <ignoredError sqref="A7:A8"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
  <sheetViews>
    <sheetView showGridLines="0" workbookViewId="0">
      <selection sqref="A1:L2"/>
    </sheetView>
  </sheetViews>
  <sheetFormatPr defaultRowHeight="13.5"/>
  <cols>
    <col min="1" max="1" width="9" style="55"/>
    <col min="2" max="2" width="0.875" style="55" customWidth="1"/>
    <col min="3" max="3" width="1" style="55" customWidth="1"/>
    <col min="4" max="4" width="6.125" style="55" customWidth="1"/>
    <col min="5" max="5" width="1.875" style="55" customWidth="1"/>
    <col min="6" max="16384" width="9" style="55"/>
  </cols>
  <sheetData>
    <row r="1" spans="1:12">
      <c r="A1" s="292" t="s">
        <v>204</v>
      </c>
      <c r="B1" s="292"/>
      <c r="C1" s="292"/>
      <c r="D1" s="292"/>
      <c r="E1" s="292"/>
      <c r="F1" s="292"/>
      <c r="G1" s="292"/>
      <c r="H1" s="292"/>
      <c r="I1" s="292"/>
      <c r="J1" s="292"/>
      <c r="K1" s="292"/>
      <c r="L1" s="292"/>
    </row>
    <row r="2" spans="1:12">
      <c r="A2" s="292"/>
      <c r="B2" s="292"/>
      <c r="C2" s="292"/>
      <c r="D2" s="292"/>
      <c r="E2" s="292"/>
      <c r="F2" s="292"/>
      <c r="G2" s="292"/>
      <c r="H2" s="292"/>
      <c r="I2" s="292"/>
      <c r="J2" s="292"/>
      <c r="K2" s="292"/>
      <c r="L2" s="292"/>
    </row>
    <row r="3" spans="1:12" ht="14.25" thickBot="1">
      <c r="A3" s="95" t="s">
        <v>205</v>
      </c>
    </row>
    <row r="4" spans="1:12" ht="13.5" customHeight="1">
      <c r="A4" s="423" t="s">
        <v>206</v>
      </c>
      <c r="B4" s="424"/>
      <c r="C4" s="427" t="s">
        <v>385</v>
      </c>
      <c r="D4" s="423"/>
      <c r="E4" s="424"/>
      <c r="F4" s="357" t="s">
        <v>386</v>
      </c>
      <c r="G4" s="357" t="s">
        <v>387</v>
      </c>
      <c r="H4" s="357" t="s">
        <v>207</v>
      </c>
      <c r="I4" s="357" t="s">
        <v>208</v>
      </c>
      <c r="J4" s="357" t="s">
        <v>209</v>
      </c>
      <c r="K4" s="357" t="s">
        <v>388</v>
      </c>
      <c r="L4" s="423" t="s">
        <v>389</v>
      </c>
    </row>
    <row r="5" spans="1:12">
      <c r="A5" s="425"/>
      <c r="B5" s="426"/>
      <c r="C5" s="428"/>
      <c r="D5" s="425"/>
      <c r="E5" s="426"/>
      <c r="F5" s="358"/>
      <c r="G5" s="358"/>
      <c r="H5" s="358"/>
      <c r="I5" s="358"/>
      <c r="J5" s="358"/>
      <c r="K5" s="358"/>
      <c r="L5" s="425"/>
    </row>
    <row r="6" spans="1:12">
      <c r="A6" s="57" t="s">
        <v>390</v>
      </c>
      <c r="B6" s="58"/>
      <c r="C6" s="429">
        <v>2212</v>
      </c>
      <c r="D6" s="430"/>
      <c r="E6" s="430"/>
      <c r="F6" s="98">
        <v>690</v>
      </c>
      <c r="G6" s="98">
        <v>8</v>
      </c>
      <c r="H6" s="98">
        <v>593</v>
      </c>
      <c r="I6" s="98">
        <v>1405</v>
      </c>
      <c r="J6" s="98">
        <v>672</v>
      </c>
      <c r="K6" s="98">
        <v>6</v>
      </c>
      <c r="L6" s="98">
        <v>49</v>
      </c>
    </row>
    <row r="7" spans="1:12">
      <c r="A7" s="57" t="s">
        <v>278</v>
      </c>
      <c r="B7" s="58"/>
      <c r="C7" s="429">
        <v>2209</v>
      </c>
      <c r="D7" s="430"/>
      <c r="E7" s="430"/>
      <c r="F7" s="98">
        <v>690</v>
      </c>
      <c r="G7" s="98">
        <v>8</v>
      </c>
      <c r="H7" s="98">
        <v>590</v>
      </c>
      <c r="I7" s="98">
        <v>1350</v>
      </c>
      <c r="J7" s="98">
        <v>667</v>
      </c>
      <c r="K7" s="98">
        <v>7</v>
      </c>
      <c r="L7" s="98">
        <v>49</v>
      </c>
    </row>
    <row r="8" spans="1:12" ht="14.25" thickBot="1">
      <c r="A8" s="61" t="s">
        <v>282</v>
      </c>
      <c r="B8" s="62"/>
      <c r="C8" s="431">
        <v>2243</v>
      </c>
      <c r="D8" s="432"/>
      <c r="E8" s="432"/>
      <c r="F8" s="99">
        <v>722</v>
      </c>
      <c r="G8" s="99">
        <v>9</v>
      </c>
      <c r="H8" s="99">
        <v>593</v>
      </c>
      <c r="I8" s="99">
        <v>1300</v>
      </c>
      <c r="J8" s="99">
        <v>676</v>
      </c>
      <c r="K8" s="99">
        <v>9</v>
      </c>
      <c r="L8" s="99">
        <v>46</v>
      </c>
    </row>
    <row r="9" spans="1:12">
      <c r="A9" s="95" t="s">
        <v>391</v>
      </c>
      <c r="B9" s="95"/>
      <c r="C9" s="95"/>
      <c r="D9" s="95"/>
      <c r="E9" s="95"/>
    </row>
    <row r="10" spans="1:12">
      <c r="A10" s="55" t="s">
        <v>398</v>
      </c>
    </row>
  </sheetData>
  <mergeCells count="13">
    <mergeCell ref="C6:E6"/>
    <mergeCell ref="C7:E7"/>
    <mergeCell ref="C8:E8"/>
    <mergeCell ref="F4:F5"/>
    <mergeCell ref="G4:G5"/>
    <mergeCell ref="A1:L2"/>
    <mergeCell ref="A4:B5"/>
    <mergeCell ref="C4:E5"/>
    <mergeCell ref="J4:J5"/>
    <mergeCell ref="K4:K5"/>
    <mergeCell ref="L4:L5"/>
    <mergeCell ref="H4:H5"/>
    <mergeCell ref="I4:I5"/>
  </mergeCells>
  <phoneticPr fontId="2"/>
  <pageMargins left="0.75" right="0.75" top="1" bottom="1" header="0.51200000000000001" footer="0.51200000000000001"/>
  <pageSetup paperSize="9" orientation="portrait" r:id="rId1"/>
  <headerFooter alignWithMargins="0"/>
  <ignoredErrors>
    <ignoredError sqref="A7:A8"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9"/>
  <sheetViews>
    <sheetView showGridLines="0" workbookViewId="0">
      <selection sqref="A1:L2"/>
    </sheetView>
  </sheetViews>
  <sheetFormatPr defaultRowHeight="13.5"/>
  <cols>
    <col min="1" max="1" width="7.5" style="150" customWidth="1"/>
    <col min="2" max="2" width="1.25" style="150" customWidth="1"/>
    <col min="3" max="5" width="8.375" style="150" customWidth="1"/>
    <col min="6" max="6" width="8.625" style="150" customWidth="1"/>
    <col min="7" max="8" width="7.625" style="150" customWidth="1"/>
    <col min="9" max="9" width="8.375" style="150" customWidth="1"/>
    <col min="10" max="10" width="7.625" style="150" customWidth="1"/>
    <col min="11" max="11" width="7.375" style="150" bestFit="1" customWidth="1"/>
    <col min="12" max="12" width="7.625" style="150" customWidth="1"/>
    <col min="13" max="16384" width="9" style="150"/>
  </cols>
  <sheetData>
    <row r="1" spans="1:13" ht="13.5" customHeight="1">
      <c r="A1" s="332" t="s">
        <v>96</v>
      </c>
      <c r="B1" s="332"/>
      <c r="C1" s="332"/>
      <c r="D1" s="332"/>
      <c r="E1" s="332"/>
      <c r="F1" s="332"/>
      <c r="G1" s="332"/>
      <c r="H1" s="332"/>
      <c r="I1" s="332"/>
      <c r="J1" s="332"/>
      <c r="K1" s="332"/>
      <c r="L1" s="332"/>
    </row>
    <row r="2" spans="1:13" ht="13.5" customHeight="1">
      <c r="A2" s="332"/>
      <c r="B2" s="332"/>
      <c r="C2" s="332"/>
      <c r="D2" s="332"/>
      <c r="E2" s="332"/>
      <c r="F2" s="332"/>
      <c r="G2" s="332"/>
      <c r="H2" s="332"/>
      <c r="I2" s="332"/>
      <c r="J2" s="332"/>
      <c r="K2" s="332"/>
      <c r="L2" s="332"/>
    </row>
    <row r="3" spans="1:13" ht="14.25" thickBot="1"/>
    <row r="4" spans="1:13" ht="13.5" customHeight="1">
      <c r="A4" s="376" t="s">
        <v>97</v>
      </c>
      <c r="B4" s="377"/>
      <c r="C4" s="377" t="s">
        <v>8</v>
      </c>
      <c r="D4" s="439" t="s">
        <v>98</v>
      </c>
      <c r="E4" s="439"/>
      <c r="F4" s="439"/>
      <c r="G4" s="439"/>
      <c r="H4" s="333"/>
      <c r="I4" s="439" t="s">
        <v>99</v>
      </c>
      <c r="J4" s="439"/>
      <c r="K4" s="439"/>
      <c r="L4" s="399" t="s">
        <v>100</v>
      </c>
    </row>
    <row r="5" spans="1:13" ht="13.5" customHeight="1">
      <c r="A5" s="378"/>
      <c r="B5" s="379"/>
      <c r="C5" s="379"/>
      <c r="D5" s="440" t="s">
        <v>101</v>
      </c>
      <c r="E5" s="440" t="s">
        <v>102</v>
      </c>
      <c r="F5" s="441" t="s">
        <v>103</v>
      </c>
      <c r="G5" s="440" t="s">
        <v>104</v>
      </c>
      <c r="H5" s="443" t="s">
        <v>105</v>
      </c>
      <c r="I5" s="440" t="s">
        <v>106</v>
      </c>
      <c r="J5" s="440" t="s">
        <v>107</v>
      </c>
      <c r="K5" s="409" t="s">
        <v>297</v>
      </c>
      <c r="L5" s="384"/>
    </row>
    <row r="6" spans="1:13">
      <c r="A6" s="380"/>
      <c r="B6" s="381"/>
      <c r="C6" s="381"/>
      <c r="D6" s="389"/>
      <c r="E6" s="389"/>
      <c r="F6" s="442"/>
      <c r="G6" s="389"/>
      <c r="H6" s="397"/>
      <c r="I6" s="389"/>
      <c r="J6" s="389"/>
      <c r="K6" s="398"/>
      <c r="L6" s="385"/>
    </row>
    <row r="7" spans="1:13">
      <c r="A7" s="433" t="s">
        <v>342</v>
      </c>
      <c r="B7" s="434"/>
      <c r="C7" s="221">
        <v>68212</v>
      </c>
      <c r="D7" s="222">
        <v>41548</v>
      </c>
      <c r="E7" s="222">
        <v>30639</v>
      </c>
      <c r="F7" s="222">
        <v>2205</v>
      </c>
      <c r="G7" s="222">
        <v>2059</v>
      </c>
      <c r="H7" s="222">
        <v>6645</v>
      </c>
      <c r="I7" s="221">
        <v>32762</v>
      </c>
      <c r="J7" s="279">
        <v>317</v>
      </c>
      <c r="K7" s="282">
        <v>7911</v>
      </c>
      <c r="L7" s="223">
        <v>113.8</v>
      </c>
      <c r="M7" s="224"/>
    </row>
    <row r="8" spans="1:13">
      <c r="A8" s="435" t="s">
        <v>343</v>
      </c>
      <c r="B8" s="436"/>
      <c r="C8" s="111">
        <v>68949</v>
      </c>
      <c r="D8" s="112">
        <v>41432</v>
      </c>
      <c r="E8" s="112">
        <v>30285</v>
      </c>
      <c r="F8" s="112">
        <v>2091</v>
      </c>
      <c r="G8" s="112">
        <v>2168</v>
      </c>
      <c r="H8" s="112">
        <v>6888</v>
      </c>
      <c r="I8" s="111">
        <v>33232</v>
      </c>
      <c r="J8" s="277">
        <v>311</v>
      </c>
      <c r="K8" s="283">
        <v>8122</v>
      </c>
      <c r="L8" s="113">
        <v>113.5</v>
      </c>
      <c r="M8" s="224"/>
    </row>
    <row r="9" spans="1:13" ht="14.25" thickBot="1">
      <c r="A9" s="437" t="s">
        <v>344</v>
      </c>
      <c r="B9" s="438"/>
      <c r="C9" s="115">
        <v>69528</v>
      </c>
      <c r="D9" s="116">
        <v>42186</v>
      </c>
      <c r="E9" s="116">
        <v>30846</v>
      </c>
      <c r="F9" s="116">
        <v>2177</v>
      </c>
      <c r="G9" s="116">
        <v>2273</v>
      </c>
      <c r="H9" s="116">
        <v>6890</v>
      </c>
      <c r="I9" s="115">
        <v>33521</v>
      </c>
      <c r="J9" s="278">
        <v>312</v>
      </c>
      <c r="K9" s="284">
        <v>8144</v>
      </c>
      <c r="L9" s="117">
        <v>115.3</v>
      </c>
      <c r="M9" s="224"/>
    </row>
    <row r="10" spans="1:13">
      <c r="A10" s="375" t="s">
        <v>221</v>
      </c>
      <c r="B10" s="375"/>
      <c r="C10" s="375"/>
      <c r="D10" s="375"/>
    </row>
    <row r="12" spans="1:13">
      <c r="D12" s="220"/>
    </row>
    <row r="14" spans="1:13">
      <c r="F14" s="225"/>
      <c r="G14" s="226"/>
    </row>
    <row r="19" spans="10:10">
      <c r="J19" s="227"/>
    </row>
  </sheetData>
  <mergeCells count="18">
    <mergeCell ref="I5:I6"/>
    <mergeCell ref="J5:J6"/>
    <mergeCell ref="A1:L2"/>
    <mergeCell ref="A4:B6"/>
    <mergeCell ref="L4:L6"/>
    <mergeCell ref="I4:K4"/>
    <mergeCell ref="K5:K6"/>
    <mergeCell ref="A10:D10"/>
    <mergeCell ref="A7:B7"/>
    <mergeCell ref="A8:B8"/>
    <mergeCell ref="A9:B9"/>
    <mergeCell ref="C4:C6"/>
    <mergeCell ref="D4:H4"/>
    <mergeCell ref="D5:D6"/>
    <mergeCell ref="E5:E6"/>
    <mergeCell ref="F5:F6"/>
    <mergeCell ref="G5:G6"/>
    <mergeCell ref="H5:H6"/>
  </mergeCells>
  <phoneticPr fontId="2"/>
  <pageMargins left="0.75" right="0.75" top="1" bottom="1" header="0.51200000000000001" footer="0.51200000000000001"/>
  <pageSetup paperSize="9" orientation="portrait" horizontalDpi="300" verticalDpi="300" r:id="rId1"/>
  <headerFooter alignWithMargins="0"/>
  <ignoredErrors>
    <ignoredError sqref="A8"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8"/>
  <sheetViews>
    <sheetView showGridLines="0" workbookViewId="0">
      <selection sqref="A1:F2"/>
    </sheetView>
  </sheetViews>
  <sheetFormatPr defaultRowHeight="13.5"/>
  <cols>
    <col min="1" max="1" width="10.25" style="150" customWidth="1"/>
    <col min="2" max="2" width="0.75" style="150" customWidth="1"/>
    <col min="3" max="7" width="15" style="150" customWidth="1"/>
    <col min="8" max="16384" width="9" style="150"/>
  </cols>
  <sheetData>
    <row r="1" spans="1:7" ht="13.5" customHeight="1">
      <c r="A1" s="332" t="s">
        <v>131</v>
      </c>
      <c r="B1" s="332"/>
      <c r="C1" s="332"/>
      <c r="D1" s="332"/>
      <c r="E1" s="332"/>
      <c r="F1" s="332"/>
    </row>
    <row r="2" spans="1:7" ht="13.5" customHeight="1">
      <c r="A2" s="332"/>
      <c r="B2" s="332"/>
      <c r="C2" s="332"/>
      <c r="D2" s="332"/>
      <c r="E2" s="332"/>
      <c r="F2" s="332"/>
    </row>
    <row r="3" spans="1:7" ht="14.25" thickBot="1"/>
    <row r="4" spans="1:7">
      <c r="A4" s="444" t="s">
        <v>51</v>
      </c>
      <c r="B4" s="445"/>
      <c r="C4" s="257" t="s">
        <v>132</v>
      </c>
      <c r="D4" s="209" t="s">
        <v>133</v>
      </c>
      <c r="E4" s="209" t="s">
        <v>134</v>
      </c>
      <c r="F4" s="258" t="s">
        <v>135</v>
      </c>
      <c r="G4" s="259" t="s">
        <v>136</v>
      </c>
    </row>
    <row r="5" spans="1:7">
      <c r="A5" s="260" t="s">
        <v>339</v>
      </c>
      <c r="B5" s="174"/>
      <c r="C5" s="112">
        <v>2946</v>
      </c>
      <c r="D5" s="112">
        <v>168</v>
      </c>
      <c r="E5" s="112">
        <v>52</v>
      </c>
      <c r="F5" s="112">
        <v>11689</v>
      </c>
      <c r="G5" s="158" t="s">
        <v>238</v>
      </c>
    </row>
    <row r="6" spans="1:7">
      <c r="A6" s="261" t="s">
        <v>359</v>
      </c>
      <c r="B6" s="176"/>
      <c r="C6" s="111">
        <v>2680</v>
      </c>
      <c r="D6" s="112">
        <v>166</v>
      </c>
      <c r="E6" s="112">
        <v>52</v>
      </c>
      <c r="F6" s="112">
        <v>10625</v>
      </c>
      <c r="G6" s="112" t="s">
        <v>272</v>
      </c>
    </row>
    <row r="7" spans="1:7" ht="14.25" thickBot="1">
      <c r="A7" s="262" t="s">
        <v>341</v>
      </c>
      <c r="B7" s="177"/>
      <c r="C7" s="115">
        <v>2498</v>
      </c>
      <c r="D7" s="116">
        <v>167</v>
      </c>
      <c r="E7" s="116">
        <v>34</v>
      </c>
      <c r="F7" s="116">
        <v>9993</v>
      </c>
      <c r="G7" s="263" t="s">
        <v>360</v>
      </c>
    </row>
    <row r="8" spans="1:7">
      <c r="A8" s="375" t="s">
        <v>222</v>
      </c>
      <c r="B8" s="375"/>
      <c r="C8" s="375"/>
    </row>
  </sheetData>
  <mergeCells count="3">
    <mergeCell ref="A1:F2"/>
    <mergeCell ref="A4:B4"/>
    <mergeCell ref="A8:C8"/>
  </mergeCells>
  <phoneticPr fontId="2"/>
  <pageMargins left="0.75" right="0.75" top="1" bottom="1" header="0.51200000000000001" footer="0.51200000000000001"/>
  <pageSetup paperSize="9"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2"/>
  <sheetViews>
    <sheetView showGridLines="0" workbookViewId="0">
      <selection sqref="A1:I2"/>
    </sheetView>
  </sheetViews>
  <sheetFormatPr defaultRowHeight="13.5"/>
  <cols>
    <col min="1" max="1" width="8.25" style="150" customWidth="1"/>
    <col min="2" max="2" width="1.625" style="150" customWidth="1"/>
    <col min="3" max="9" width="9.5" style="150" customWidth="1"/>
    <col min="10" max="16384" width="9" style="150"/>
  </cols>
  <sheetData>
    <row r="1" spans="1:10" ht="13.5" customHeight="1">
      <c r="A1" s="332" t="s">
        <v>108</v>
      </c>
      <c r="B1" s="446"/>
      <c r="C1" s="446"/>
      <c r="D1" s="446"/>
      <c r="E1" s="446"/>
      <c r="F1" s="446"/>
      <c r="G1" s="446"/>
      <c r="H1" s="446"/>
      <c r="I1" s="446"/>
    </row>
    <row r="2" spans="1:10" ht="13.5" customHeight="1">
      <c r="A2" s="446"/>
      <c r="B2" s="446"/>
      <c r="C2" s="446"/>
      <c r="D2" s="446"/>
      <c r="E2" s="446"/>
      <c r="F2" s="446"/>
      <c r="G2" s="446"/>
      <c r="H2" s="446"/>
      <c r="I2" s="446"/>
    </row>
    <row r="3" spans="1:10" ht="14.25" thickBot="1">
      <c r="A3" s="228" t="s">
        <v>116</v>
      </c>
      <c r="B3" s="175"/>
    </row>
    <row r="4" spans="1:10">
      <c r="A4" s="330" t="s">
        <v>109</v>
      </c>
      <c r="B4" s="331"/>
      <c r="C4" s="152" t="s">
        <v>110</v>
      </c>
      <c r="D4" s="152" t="s">
        <v>111</v>
      </c>
      <c r="E4" s="152" t="s">
        <v>112</v>
      </c>
      <c r="F4" s="152" t="s">
        <v>345</v>
      </c>
      <c r="G4" s="152" t="s">
        <v>113</v>
      </c>
      <c r="H4" s="152" t="s">
        <v>114</v>
      </c>
      <c r="I4" s="192" t="s">
        <v>346</v>
      </c>
    </row>
    <row r="5" spans="1:10">
      <c r="A5" s="229" t="s">
        <v>322</v>
      </c>
      <c r="B5" s="230"/>
      <c r="C5" s="231">
        <v>4122</v>
      </c>
      <c r="D5" s="232">
        <v>167</v>
      </c>
      <c r="E5" s="232">
        <v>199</v>
      </c>
      <c r="F5" s="232">
        <v>894</v>
      </c>
      <c r="G5" s="232">
        <v>44</v>
      </c>
      <c r="H5" s="232">
        <v>2495</v>
      </c>
      <c r="I5" s="232">
        <v>323</v>
      </c>
    </row>
    <row r="6" spans="1:10">
      <c r="A6" s="229" t="s">
        <v>347</v>
      </c>
      <c r="B6" s="176"/>
      <c r="C6" s="146">
        <v>4324</v>
      </c>
      <c r="D6" s="147">
        <v>164</v>
      </c>
      <c r="E6" s="147">
        <v>200</v>
      </c>
      <c r="F6" s="147">
        <v>872</v>
      </c>
      <c r="G6" s="147">
        <v>40</v>
      </c>
      <c r="H6" s="147">
        <v>2714</v>
      </c>
      <c r="I6" s="147">
        <v>334</v>
      </c>
      <c r="J6" s="220"/>
    </row>
    <row r="7" spans="1:10" ht="14.25" thickBot="1">
      <c r="A7" s="233" t="s">
        <v>324</v>
      </c>
      <c r="B7" s="177"/>
      <c r="C7" s="148">
        <v>4361</v>
      </c>
      <c r="D7" s="149">
        <v>158</v>
      </c>
      <c r="E7" s="149">
        <v>202</v>
      </c>
      <c r="F7" s="149">
        <v>824</v>
      </c>
      <c r="G7" s="149">
        <v>36</v>
      </c>
      <c r="H7" s="149">
        <v>2820</v>
      </c>
      <c r="I7" s="149">
        <v>321</v>
      </c>
      <c r="J7" s="220"/>
    </row>
    <row r="8" spans="1:10">
      <c r="A8" s="163" t="s">
        <v>223</v>
      </c>
      <c r="B8" s="163"/>
      <c r="C8" s="163"/>
      <c r="D8" s="163"/>
      <c r="E8" s="163"/>
      <c r="F8" s="163"/>
      <c r="G8" s="163"/>
      <c r="H8" s="163"/>
      <c r="I8" s="163"/>
    </row>
    <row r="9" spans="1:10">
      <c r="A9" s="175" t="s">
        <v>348</v>
      </c>
      <c r="B9" s="175"/>
    </row>
    <row r="10" spans="1:10">
      <c r="A10" s="175"/>
      <c r="B10" s="175"/>
      <c r="C10" s="220"/>
    </row>
    <row r="12" spans="1:10">
      <c r="C12" s="175"/>
    </row>
  </sheetData>
  <mergeCells count="2">
    <mergeCell ref="A4:B4"/>
    <mergeCell ref="A1:I2"/>
  </mergeCells>
  <phoneticPr fontId="2"/>
  <pageMargins left="0.75" right="0.75" top="1" bottom="1" header="0.51200000000000001" footer="0.51200000000000001"/>
  <pageSetup paperSize="9" orientation="portrait" horizontalDpi="300" verticalDpi="300" r:id="rId1"/>
  <headerFooter alignWithMargins="0"/>
  <ignoredErrors>
    <ignoredError sqref="A6"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1"/>
  <sheetViews>
    <sheetView showGridLines="0" workbookViewId="0">
      <selection sqref="A1:I2"/>
    </sheetView>
  </sheetViews>
  <sheetFormatPr defaultRowHeight="13.5"/>
  <cols>
    <col min="1" max="1" width="11.625" style="150" customWidth="1"/>
    <col min="2" max="2" width="0.75" style="150" customWidth="1"/>
    <col min="3" max="9" width="11.125" style="150" customWidth="1"/>
    <col min="10" max="16384" width="9" style="150"/>
  </cols>
  <sheetData>
    <row r="1" spans="1:11">
      <c r="A1" s="332" t="s">
        <v>115</v>
      </c>
      <c r="B1" s="332"/>
      <c r="C1" s="332"/>
      <c r="D1" s="332"/>
      <c r="E1" s="332"/>
      <c r="F1" s="332"/>
      <c r="G1" s="332"/>
      <c r="H1" s="332"/>
      <c r="I1" s="332"/>
    </row>
    <row r="2" spans="1:11">
      <c r="A2" s="332"/>
      <c r="B2" s="332"/>
      <c r="C2" s="332"/>
      <c r="D2" s="332"/>
      <c r="E2" s="332"/>
      <c r="F2" s="332"/>
      <c r="G2" s="332"/>
      <c r="H2" s="332"/>
      <c r="I2" s="332"/>
    </row>
    <row r="3" spans="1:11" ht="14.25" thickBot="1">
      <c r="A3" s="228" t="s">
        <v>116</v>
      </c>
    </row>
    <row r="4" spans="1:11" ht="13.5" customHeight="1">
      <c r="A4" s="376" t="s">
        <v>3</v>
      </c>
      <c r="B4" s="377"/>
      <c r="C4" s="448" t="s">
        <v>227</v>
      </c>
      <c r="D4" s="439" t="s">
        <v>117</v>
      </c>
      <c r="E4" s="439"/>
      <c r="F4" s="439"/>
      <c r="G4" s="439"/>
      <c r="H4" s="450" t="s">
        <v>226</v>
      </c>
      <c r="I4" s="399" t="s">
        <v>225</v>
      </c>
    </row>
    <row r="5" spans="1:11">
      <c r="A5" s="380"/>
      <c r="B5" s="381"/>
      <c r="C5" s="449"/>
      <c r="D5" s="194" t="s">
        <v>118</v>
      </c>
      <c r="E5" s="194" t="s">
        <v>119</v>
      </c>
      <c r="F5" s="194" t="s">
        <v>298</v>
      </c>
      <c r="G5" s="194" t="s">
        <v>120</v>
      </c>
      <c r="H5" s="442"/>
      <c r="I5" s="385"/>
    </row>
    <row r="6" spans="1:11">
      <c r="A6" s="183" t="s">
        <v>336</v>
      </c>
      <c r="B6" s="176"/>
      <c r="C6" s="231">
        <v>3301</v>
      </c>
      <c r="D6" s="232">
        <v>673</v>
      </c>
      <c r="E6" s="232">
        <v>339</v>
      </c>
      <c r="F6" s="232">
        <v>43</v>
      </c>
      <c r="G6" s="232">
        <v>291</v>
      </c>
      <c r="H6" s="232">
        <v>2311</v>
      </c>
      <c r="I6" s="232">
        <v>317</v>
      </c>
      <c r="J6" s="220"/>
      <c r="K6" s="220"/>
    </row>
    <row r="7" spans="1:11">
      <c r="A7" s="183" t="s">
        <v>349</v>
      </c>
      <c r="B7" s="176"/>
      <c r="C7" s="146">
        <v>3372</v>
      </c>
      <c r="D7" s="147">
        <v>686</v>
      </c>
      <c r="E7" s="147">
        <v>357</v>
      </c>
      <c r="F7" s="147">
        <v>46</v>
      </c>
      <c r="G7" s="147">
        <v>283</v>
      </c>
      <c r="H7" s="147">
        <v>2375</v>
      </c>
      <c r="I7" s="147">
        <v>311</v>
      </c>
      <c r="J7" s="220"/>
      <c r="K7" s="220"/>
    </row>
    <row r="8" spans="1:11" ht="14.25" thickBot="1">
      <c r="A8" s="186" t="s">
        <v>338</v>
      </c>
      <c r="B8" s="177"/>
      <c r="C8" s="148">
        <v>3594</v>
      </c>
      <c r="D8" s="149">
        <v>753</v>
      </c>
      <c r="E8" s="149">
        <v>389</v>
      </c>
      <c r="F8" s="149">
        <v>53</v>
      </c>
      <c r="G8" s="149">
        <v>311</v>
      </c>
      <c r="H8" s="149">
        <v>2529</v>
      </c>
      <c r="I8" s="149">
        <v>312</v>
      </c>
      <c r="J8" s="220"/>
      <c r="K8" s="220"/>
    </row>
    <row r="9" spans="1:11">
      <c r="A9" s="447" t="s">
        <v>224</v>
      </c>
      <c r="B9" s="447"/>
      <c r="C9" s="447"/>
      <c r="D9" s="447"/>
      <c r="E9" s="447"/>
      <c r="F9" s="447"/>
      <c r="G9" s="447"/>
    </row>
    <row r="10" spans="1:11">
      <c r="A10" s="150" t="s">
        <v>350</v>
      </c>
    </row>
    <row r="11" spans="1:11">
      <c r="D11" s="220"/>
    </row>
  </sheetData>
  <mergeCells count="7">
    <mergeCell ref="A9:G9"/>
    <mergeCell ref="A1:I2"/>
    <mergeCell ref="A4:B5"/>
    <mergeCell ref="C4:C5"/>
    <mergeCell ref="D4:G4"/>
    <mergeCell ref="H4:H5"/>
    <mergeCell ref="I4:I5"/>
  </mergeCells>
  <phoneticPr fontId="2"/>
  <pageMargins left="0.75" right="0.75" top="1" bottom="1" header="0.51200000000000001" footer="0.51200000000000001"/>
  <pageSetup paperSize="9" orientation="portrait" horizontalDpi="300" verticalDpi="300" r:id="rId1"/>
  <headerFooter alignWithMargins="0"/>
  <ignoredErrors>
    <ignoredError sqref="A7"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1"/>
  <sheetViews>
    <sheetView showGridLines="0" workbookViewId="0">
      <selection sqref="A1:K2"/>
    </sheetView>
  </sheetViews>
  <sheetFormatPr defaultRowHeight="13.5"/>
  <cols>
    <col min="1" max="1" width="11.75" style="150" customWidth="1"/>
    <col min="2" max="2" width="0.75" style="150" customWidth="1"/>
    <col min="3" max="3" width="6.625" style="150" customWidth="1"/>
    <col min="4" max="4" width="12.625" style="150" customWidth="1"/>
    <col min="5" max="6" width="6.625" style="150" customWidth="1"/>
    <col min="7" max="7" width="12.625" style="150" customWidth="1"/>
    <col min="8" max="9" width="6.625" style="150" customWidth="1"/>
    <col min="10" max="10" width="12.625" style="150" customWidth="1"/>
    <col min="11" max="11" width="6.625" style="150" customWidth="1"/>
    <col min="12" max="16384" width="9" style="150"/>
  </cols>
  <sheetData>
    <row r="1" spans="1:11">
      <c r="A1" s="332" t="s">
        <v>121</v>
      </c>
      <c r="B1" s="332"/>
      <c r="C1" s="332"/>
      <c r="D1" s="332"/>
      <c r="E1" s="332"/>
      <c r="F1" s="332"/>
      <c r="G1" s="332"/>
      <c r="H1" s="332"/>
      <c r="I1" s="332"/>
      <c r="J1" s="332"/>
      <c r="K1" s="332"/>
    </row>
    <row r="2" spans="1:11">
      <c r="A2" s="332"/>
      <c r="B2" s="332"/>
      <c r="C2" s="332"/>
      <c r="D2" s="332"/>
      <c r="E2" s="332"/>
      <c r="F2" s="332"/>
      <c r="G2" s="332"/>
      <c r="H2" s="332"/>
      <c r="I2" s="332"/>
      <c r="J2" s="332"/>
      <c r="K2" s="332"/>
    </row>
    <row r="3" spans="1:11" ht="14.25" thickBot="1">
      <c r="A3" s="447" t="s">
        <v>122</v>
      </c>
      <c r="B3" s="447"/>
    </row>
    <row r="4" spans="1:11">
      <c r="A4" s="330" t="s">
        <v>299</v>
      </c>
      <c r="B4" s="331"/>
      <c r="C4" s="333" t="s">
        <v>228</v>
      </c>
      <c r="D4" s="330"/>
      <c r="E4" s="330"/>
      <c r="F4" s="235"/>
      <c r="G4" s="236" t="s">
        <v>229</v>
      </c>
      <c r="H4" s="237"/>
      <c r="I4" s="333" t="s">
        <v>230</v>
      </c>
      <c r="J4" s="330"/>
      <c r="K4" s="330"/>
    </row>
    <row r="5" spans="1:11">
      <c r="A5" s="143" t="s">
        <v>315</v>
      </c>
      <c r="B5" s="230"/>
      <c r="C5" s="234"/>
      <c r="D5" s="234">
        <v>321</v>
      </c>
      <c r="E5" s="175"/>
      <c r="F5" s="234"/>
      <c r="G5" s="234">
        <v>317</v>
      </c>
      <c r="H5" s="234"/>
      <c r="I5" s="234"/>
      <c r="J5" s="234">
        <v>4</v>
      </c>
      <c r="K5" s="175"/>
    </row>
    <row r="6" spans="1:11">
      <c r="A6" s="143" t="s">
        <v>351</v>
      </c>
      <c r="B6" s="230"/>
      <c r="C6" s="234"/>
      <c r="D6" s="234">
        <v>315</v>
      </c>
      <c r="E6" s="175"/>
      <c r="F6" s="234"/>
      <c r="G6" s="234">
        <v>311</v>
      </c>
      <c r="H6" s="234"/>
      <c r="I6" s="234"/>
      <c r="J6" s="234">
        <v>4</v>
      </c>
      <c r="K6" s="175"/>
    </row>
    <row r="7" spans="1:11" ht="14.25" thickBot="1">
      <c r="A7" s="159" t="s">
        <v>316</v>
      </c>
      <c r="B7" s="238"/>
      <c r="C7" s="239"/>
      <c r="D7" s="239">
        <v>316</v>
      </c>
      <c r="E7" s="240"/>
      <c r="F7" s="239"/>
      <c r="G7" s="239">
        <v>312</v>
      </c>
      <c r="H7" s="239"/>
      <c r="I7" s="239"/>
      <c r="J7" s="239">
        <v>4</v>
      </c>
      <c r="K7" s="240"/>
    </row>
    <row r="8" spans="1:11">
      <c r="A8" s="375" t="s">
        <v>221</v>
      </c>
      <c r="B8" s="375"/>
      <c r="C8" s="375"/>
      <c r="D8" s="375"/>
    </row>
    <row r="21" spans="11:11">
      <c r="K21" s="241"/>
    </row>
  </sheetData>
  <mergeCells count="6">
    <mergeCell ref="A8:D8"/>
    <mergeCell ref="A3:B3"/>
    <mergeCell ref="A4:B4"/>
    <mergeCell ref="A1:K2"/>
    <mergeCell ref="C4:E4"/>
    <mergeCell ref="I4:K4"/>
  </mergeCells>
  <phoneticPr fontId="2"/>
  <pageMargins left="0.75" right="0.75" top="1" bottom="1" header="0.51200000000000001" footer="0.51200000000000001"/>
  <pageSetup paperSize="9" orientation="portrait" horizontalDpi="300" verticalDpi="300" r:id="rId1"/>
  <headerFooter alignWithMargins="0"/>
  <ignoredErrors>
    <ignoredError sqref="A6"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2"/>
  <sheetViews>
    <sheetView showGridLines="0" workbookViewId="0">
      <selection sqref="A1:L2"/>
    </sheetView>
  </sheetViews>
  <sheetFormatPr defaultRowHeight="13.5"/>
  <cols>
    <col min="1" max="1" width="9.25" style="150" customWidth="1"/>
    <col min="2" max="2" width="0.75" style="150" customWidth="1"/>
    <col min="3" max="3" width="10" style="150" customWidth="1"/>
    <col min="4" max="5" width="10.25" style="150" customWidth="1"/>
    <col min="6" max="6" width="1" style="150" customWidth="1"/>
    <col min="7" max="7" width="7.375" style="150" customWidth="1"/>
    <col min="8" max="8" width="1.75" style="150" customWidth="1"/>
    <col min="9" max="11" width="9.875" style="150" customWidth="1"/>
    <col min="12" max="12" width="10" style="150" customWidth="1"/>
    <col min="13" max="16384" width="9" style="150"/>
  </cols>
  <sheetData>
    <row r="1" spans="1:12" ht="13.5" customHeight="1">
      <c r="A1" s="332" t="s">
        <v>123</v>
      </c>
      <c r="B1" s="332"/>
      <c r="C1" s="332"/>
      <c r="D1" s="332"/>
      <c r="E1" s="332"/>
      <c r="F1" s="332"/>
      <c r="G1" s="332"/>
      <c r="H1" s="332"/>
      <c r="I1" s="332"/>
      <c r="J1" s="332"/>
      <c r="K1" s="332"/>
      <c r="L1" s="332"/>
    </row>
    <row r="2" spans="1:12" ht="13.5" customHeight="1">
      <c r="A2" s="332"/>
      <c r="B2" s="332"/>
      <c r="C2" s="332"/>
      <c r="D2" s="332"/>
      <c r="E2" s="332"/>
      <c r="F2" s="332"/>
      <c r="G2" s="332"/>
      <c r="H2" s="332"/>
      <c r="I2" s="332"/>
      <c r="J2" s="332"/>
      <c r="K2" s="332"/>
      <c r="L2" s="332"/>
    </row>
    <row r="3" spans="1:12" ht="14.25" thickBot="1"/>
    <row r="4" spans="1:12" ht="13.5" customHeight="1">
      <c r="A4" s="376" t="s">
        <v>3</v>
      </c>
      <c r="B4" s="377"/>
      <c r="C4" s="377" t="s">
        <v>8</v>
      </c>
      <c r="D4" s="413" t="s">
        <v>124</v>
      </c>
      <c r="E4" s="413"/>
      <c r="F4" s="394" t="s">
        <v>300</v>
      </c>
      <c r="G4" s="376"/>
      <c r="H4" s="376"/>
      <c r="I4" s="376"/>
      <c r="J4" s="376"/>
      <c r="K4" s="377"/>
      <c r="L4" s="399" t="s">
        <v>125</v>
      </c>
    </row>
    <row r="5" spans="1:12">
      <c r="A5" s="378"/>
      <c r="B5" s="379"/>
      <c r="C5" s="379"/>
      <c r="D5" s="383"/>
      <c r="E5" s="383"/>
      <c r="F5" s="387"/>
      <c r="G5" s="380"/>
      <c r="H5" s="380"/>
      <c r="I5" s="380"/>
      <c r="J5" s="380"/>
      <c r="K5" s="381"/>
      <c r="L5" s="384"/>
    </row>
    <row r="6" spans="1:12" ht="13.5" customHeight="1">
      <c r="A6" s="378"/>
      <c r="B6" s="379"/>
      <c r="C6" s="379"/>
      <c r="D6" s="440" t="s">
        <v>126</v>
      </c>
      <c r="E6" s="440" t="s">
        <v>127</v>
      </c>
      <c r="F6" s="408" t="s">
        <v>128</v>
      </c>
      <c r="G6" s="454"/>
      <c r="H6" s="454"/>
      <c r="I6" s="242"/>
      <c r="J6" s="440" t="s">
        <v>126</v>
      </c>
      <c r="K6" s="440" t="s">
        <v>127</v>
      </c>
      <c r="L6" s="443"/>
    </row>
    <row r="7" spans="1:12" ht="13.5" customHeight="1">
      <c r="A7" s="378"/>
      <c r="B7" s="379"/>
      <c r="C7" s="379"/>
      <c r="D7" s="440"/>
      <c r="E7" s="440"/>
      <c r="F7" s="443"/>
      <c r="G7" s="384"/>
      <c r="H7" s="384"/>
      <c r="I7" s="388" t="s">
        <v>129</v>
      </c>
      <c r="J7" s="440"/>
      <c r="K7" s="440"/>
      <c r="L7" s="443"/>
    </row>
    <row r="8" spans="1:12">
      <c r="A8" s="380"/>
      <c r="B8" s="381"/>
      <c r="C8" s="381"/>
      <c r="D8" s="389"/>
      <c r="E8" s="389"/>
      <c r="F8" s="397"/>
      <c r="G8" s="385"/>
      <c r="H8" s="385"/>
      <c r="I8" s="389"/>
      <c r="J8" s="389"/>
      <c r="K8" s="389"/>
      <c r="L8" s="397"/>
    </row>
    <row r="9" spans="1:12">
      <c r="A9" s="243" t="s">
        <v>352</v>
      </c>
      <c r="B9" s="176"/>
      <c r="C9" s="244">
        <v>4970</v>
      </c>
      <c r="D9" s="245">
        <v>179</v>
      </c>
      <c r="E9" s="245">
        <v>4791</v>
      </c>
      <c r="F9" s="451">
        <v>8512</v>
      </c>
      <c r="G9" s="451"/>
      <c r="H9" s="455"/>
      <c r="I9" s="246">
        <v>101.4</v>
      </c>
      <c r="J9" s="199">
        <v>1333</v>
      </c>
      <c r="K9" s="199">
        <v>7179</v>
      </c>
      <c r="L9" s="246">
        <v>23.3</v>
      </c>
    </row>
    <row r="10" spans="1:12">
      <c r="A10" s="243" t="s">
        <v>353</v>
      </c>
      <c r="B10" s="176"/>
      <c r="C10" s="244">
        <v>5156</v>
      </c>
      <c r="D10" s="245">
        <v>160</v>
      </c>
      <c r="E10" s="245">
        <v>4996</v>
      </c>
      <c r="F10" s="245"/>
      <c r="G10" s="451">
        <v>8377</v>
      </c>
      <c r="H10" s="451"/>
      <c r="I10" s="246">
        <v>98.4</v>
      </c>
      <c r="J10" s="199">
        <v>1202</v>
      </c>
      <c r="K10" s="199">
        <v>7174</v>
      </c>
      <c r="L10" s="246">
        <v>22.9</v>
      </c>
    </row>
    <row r="11" spans="1:12" ht="14.25" thickBot="1">
      <c r="A11" s="247" t="s">
        <v>354</v>
      </c>
      <c r="B11" s="177"/>
      <c r="C11" s="248">
        <v>5320</v>
      </c>
      <c r="D11" s="249">
        <v>143</v>
      </c>
      <c r="E11" s="249">
        <v>5177</v>
      </c>
      <c r="F11" s="452">
        <v>8939</v>
      </c>
      <c r="G11" s="452"/>
      <c r="H11" s="453"/>
      <c r="I11" s="250">
        <v>106.7</v>
      </c>
      <c r="J11" s="200">
        <v>1196</v>
      </c>
      <c r="K11" s="200">
        <v>7743</v>
      </c>
      <c r="L11" s="250">
        <v>24.4</v>
      </c>
    </row>
    <row r="12" spans="1:12">
      <c r="A12" s="375" t="s">
        <v>221</v>
      </c>
      <c r="B12" s="375"/>
      <c r="C12" s="375"/>
      <c r="D12" s="375"/>
    </row>
  </sheetData>
  <mergeCells count="16">
    <mergeCell ref="A1:L2"/>
    <mergeCell ref="F4:K5"/>
    <mergeCell ref="L4:L8"/>
    <mergeCell ref="A12:D12"/>
    <mergeCell ref="A4:B8"/>
    <mergeCell ref="C4:C8"/>
    <mergeCell ref="D4:E5"/>
    <mergeCell ref="D6:D8"/>
    <mergeCell ref="E6:E8"/>
    <mergeCell ref="G10:H10"/>
    <mergeCell ref="F11:H11"/>
    <mergeCell ref="F6:H8"/>
    <mergeCell ref="J6:J8"/>
    <mergeCell ref="K6:K8"/>
    <mergeCell ref="I7:I8"/>
    <mergeCell ref="F9:H9"/>
  </mergeCells>
  <phoneticPr fontId="2"/>
  <pageMargins left="0.75" right="0.75" top="1" bottom="1" header="0.51200000000000001" footer="0.51200000000000001"/>
  <pageSetup paperSize="9" orientation="portrait" horizontalDpi="300" verticalDpi="300" r:id="rId1"/>
  <headerFooter alignWithMargins="0"/>
  <ignoredErrors>
    <ignoredError sqref="A10"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
  <sheetViews>
    <sheetView showGridLines="0" tabSelected="1" zoomScaleNormal="100" workbookViewId="0">
      <selection sqref="A1:L2"/>
    </sheetView>
  </sheetViews>
  <sheetFormatPr defaultRowHeight="13.5"/>
  <cols>
    <col min="1" max="1" width="6.75" style="150" customWidth="1"/>
    <col min="2" max="2" width="3.875" style="150" customWidth="1"/>
    <col min="3" max="3" width="0.875" style="150" customWidth="1"/>
    <col min="4" max="4" width="12.625" style="150" customWidth="1"/>
    <col min="5" max="5" width="9.75" style="150" bestFit="1" customWidth="1"/>
    <col min="6" max="6" width="6.75" style="150" bestFit="1" customWidth="1"/>
    <col min="7" max="7" width="7.875" style="150" bestFit="1" customWidth="1"/>
    <col min="8" max="8" width="12.625" style="150" customWidth="1"/>
    <col min="9" max="9" width="9.125" style="150" bestFit="1" customWidth="1"/>
    <col min="10" max="10" width="7.875" style="150" bestFit="1" customWidth="1"/>
    <col min="11" max="11" width="11.625" style="150" customWidth="1"/>
    <col min="12" max="12" width="5.625" style="150" customWidth="1"/>
    <col min="13" max="16384" width="9" style="150"/>
  </cols>
  <sheetData>
    <row r="1" spans="1:12">
      <c r="A1" s="332" t="s">
        <v>130</v>
      </c>
      <c r="B1" s="332"/>
      <c r="C1" s="332"/>
      <c r="D1" s="332"/>
      <c r="E1" s="332"/>
      <c r="F1" s="332"/>
      <c r="G1" s="332"/>
      <c r="H1" s="332"/>
      <c r="I1" s="332"/>
      <c r="J1" s="332"/>
      <c r="K1" s="332"/>
      <c r="L1" s="332"/>
    </row>
    <row r="2" spans="1:12">
      <c r="A2" s="332"/>
      <c r="B2" s="332"/>
      <c r="C2" s="332"/>
      <c r="D2" s="332"/>
      <c r="E2" s="332"/>
      <c r="F2" s="332"/>
      <c r="G2" s="332"/>
      <c r="H2" s="332"/>
      <c r="I2" s="332"/>
      <c r="J2" s="332"/>
      <c r="K2" s="332"/>
      <c r="L2" s="332"/>
    </row>
    <row r="3" spans="1:12" ht="14.25" thickBot="1">
      <c r="A3" s="447" t="s">
        <v>1</v>
      </c>
      <c r="B3" s="447"/>
      <c r="C3" s="447"/>
      <c r="D3" s="447"/>
      <c r="K3" s="456"/>
      <c r="L3" s="456"/>
    </row>
    <row r="4" spans="1:12">
      <c r="A4" s="376" t="s">
        <v>231</v>
      </c>
      <c r="B4" s="376"/>
      <c r="C4" s="457"/>
      <c r="D4" s="333" t="s">
        <v>232</v>
      </c>
      <c r="E4" s="460"/>
      <c r="F4" s="460"/>
      <c r="G4" s="461"/>
      <c r="H4" s="333" t="s">
        <v>233</v>
      </c>
      <c r="I4" s="460"/>
      <c r="J4" s="460"/>
      <c r="K4" s="193"/>
      <c r="L4" s="193"/>
    </row>
    <row r="5" spans="1:12">
      <c r="A5" s="458"/>
      <c r="B5" s="458"/>
      <c r="C5" s="459"/>
      <c r="D5" s="196" t="s">
        <v>234</v>
      </c>
      <c r="E5" s="196" t="s">
        <v>235</v>
      </c>
      <c r="F5" s="196" t="s">
        <v>236</v>
      </c>
      <c r="G5" s="196" t="s">
        <v>237</v>
      </c>
      <c r="H5" s="196" t="s">
        <v>234</v>
      </c>
      <c r="I5" s="196" t="s">
        <v>301</v>
      </c>
      <c r="J5" s="251" t="s">
        <v>237</v>
      </c>
      <c r="K5" s="193"/>
      <c r="L5" s="193"/>
    </row>
    <row r="6" spans="1:12">
      <c r="A6" s="252" t="s">
        <v>302</v>
      </c>
      <c r="B6" s="183" t="s">
        <v>355</v>
      </c>
      <c r="C6" s="230"/>
      <c r="D6" s="234">
        <v>2265332</v>
      </c>
      <c r="E6" s="234">
        <v>33</v>
      </c>
      <c r="F6" s="252">
        <v>54</v>
      </c>
      <c r="G6" s="234">
        <v>6206</v>
      </c>
      <c r="H6" s="234">
        <v>96460</v>
      </c>
      <c r="I6" s="234">
        <v>11</v>
      </c>
      <c r="J6" s="234">
        <v>264</v>
      </c>
      <c r="K6" s="234"/>
      <c r="L6" s="175"/>
    </row>
    <row r="7" spans="1:12">
      <c r="A7" s="252"/>
      <c r="B7" s="183" t="s">
        <v>282</v>
      </c>
      <c r="C7" s="230"/>
      <c r="D7" s="253">
        <v>2200673</v>
      </c>
      <c r="E7" s="234">
        <v>32</v>
      </c>
      <c r="F7" s="252">
        <v>52</v>
      </c>
      <c r="G7" s="234">
        <v>6029</v>
      </c>
      <c r="H7" s="234">
        <v>99983</v>
      </c>
      <c r="I7" s="234">
        <v>11</v>
      </c>
      <c r="J7" s="234">
        <v>274</v>
      </c>
      <c r="K7" s="234"/>
      <c r="L7" s="175"/>
    </row>
    <row r="8" spans="1:12" ht="14.25" thickBot="1">
      <c r="A8" s="254" t="s">
        <v>356</v>
      </c>
      <c r="B8" s="255" t="s">
        <v>357</v>
      </c>
      <c r="C8" s="238"/>
      <c r="D8" s="256">
        <v>1850598</v>
      </c>
      <c r="E8" s="239">
        <v>27</v>
      </c>
      <c r="F8" s="254">
        <v>44</v>
      </c>
      <c r="G8" s="239">
        <v>5056</v>
      </c>
      <c r="H8" s="239">
        <v>99719</v>
      </c>
      <c r="I8" s="239">
        <v>11</v>
      </c>
      <c r="J8" s="239">
        <v>272</v>
      </c>
      <c r="K8" s="234"/>
      <c r="L8" s="175"/>
    </row>
    <row r="9" spans="1:12">
      <c r="A9" s="375" t="s">
        <v>224</v>
      </c>
      <c r="B9" s="375"/>
      <c r="C9" s="375"/>
      <c r="D9" s="375"/>
      <c r="E9" s="375"/>
      <c r="F9" s="375"/>
      <c r="G9" s="375"/>
    </row>
    <row r="10" spans="1:12">
      <c r="A10" s="150" t="s">
        <v>358</v>
      </c>
    </row>
  </sheetData>
  <mergeCells count="7">
    <mergeCell ref="A9:G9"/>
    <mergeCell ref="A1:L2"/>
    <mergeCell ref="A3:D3"/>
    <mergeCell ref="K3:L3"/>
    <mergeCell ref="A4:C5"/>
    <mergeCell ref="D4:G4"/>
    <mergeCell ref="H4:J4"/>
  </mergeCells>
  <phoneticPr fontId="2"/>
  <pageMargins left="0.75" right="0.75" top="1" bottom="1" header="0.51200000000000001" footer="0.51200000000000001"/>
  <pageSetup paperSize="9" scale="92" orientation="portrait" r:id="rId1"/>
  <headerFooter alignWithMargins="0"/>
  <ignoredErrors>
    <ignoredError sqref="B6:B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9"/>
  <sheetViews>
    <sheetView showGridLines="0" workbookViewId="0">
      <selection sqref="A1:L2"/>
    </sheetView>
  </sheetViews>
  <sheetFormatPr defaultRowHeight="13.5"/>
  <cols>
    <col min="1" max="1" width="4" style="55" customWidth="1"/>
    <col min="2" max="2" width="4.25" style="55" customWidth="1"/>
    <col min="3" max="3" width="0.875" style="55" customWidth="1"/>
    <col min="4" max="4" width="5.25" style="55" customWidth="1"/>
    <col min="5" max="5" width="9.375" style="55" customWidth="1"/>
    <col min="6" max="6" width="0.875" style="55" customWidth="1"/>
    <col min="7" max="7" width="4.625" style="55" customWidth="1"/>
    <col min="8" max="8" width="15.125" style="55" customWidth="1"/>
    <col min="9" max="9" width="4.625" style="55" customWidth="1"/>
    <col min="10" max="10" width="15.125" style="55" customWidth="1"/>
    <col min="11" max="11" width="4.625" style="55" customWidth="1"/>
    <col min="12" max="12" width="15.125" style="55" customWidth="1"/>
    <col min="13" max="16384" width="9" style="55"/>
  </cols>
  <sheetData>
    <row r="1" spans="1:12" ht="13.5" customHeight="1">
      <c r="A1" s="313" t="s">
        <v>11</v>
      </c>
      <c r="B1" s="313"/>
      <c r="C1" s="313"/>
      <c r="D1" s="313"/>
      <c r="E1" s="313"/>
      <c r="F1" s="313"/>
      <c r="G1" s="313"/>
      <c r="H1" s="313"/>
      <c r="I1" s="313"/>
      <c r="J1" s="313"/>
      <c r="K1" s="313"/>
      <c r="L1" s="313"/>
    </row>
    <row r="2" spans="1:12" ht="13.5" customHeight="1">
      <c r="A2" s="313"/>
      <c r="B2" s="313"/>
      <c r="C2" s="313"/>
      <c r="D2" s="313"/>
      <c r="E2" s="313"/>
      <c r="F2" s="313"/>
      <c r="G2" s="313"/>
      <c r="H2" s="313"/>
      <c r="I2" s="313"/>
      <c r="J2" s="313"/>
      <c r="K2" s="313"/>
      <c r="L2" s="313"/>
    </row>
    <row r="3" spans="1:12" ht="14.25" thickBot="1">
      <c r="A3" s="314" t="s">
        <v>12</v>
      </c>
      <c r="B3" s="314"/>
      <c r="C3" s="314"/>
      <c r="D3" s="314"/>
      <c r="L3" s="63"/>
    </row>
    <row r="4" spans="1:12">
      <c r="A4" s="315" t="s">
        <v>13</v>
      </c>
      <c r="B4" s="315"/>
      <c r="C4" s="315"/>
      <c r="D4" s="315"/>
      <c r="E4" s="315"/>
      <c r="F4" s="299"/>
      <c r="G4" s="316" t="s">
        <v>305</v>
      </c>
      <c r="H4" s="316"/>
      <c r="I4" s="316" t="s">
        <v>306</v>
      </c>
      <c r="J4" s="316"/>
      <c r="K4" s="316" t="s">
        <v>307</v>
      </c>
      <c r="L4" s="298"/>
    </row>
    <row r="5" spans="1:12" ht="13.5" customHeight="1">
      <c r="A5" s="302" t="s">
        <v>14</v>
      </c>
      <c r="B5" s="120" t="s">
        <v>15</v>
      </c>
      <c r="C5" s="64"/>
      <c r="D5" s="64"/>
      <c r="E5" s="64"/>
      <c r="F5" s="90"/>
      <c r="G5" s="87"/>
      <c r="H5" s="121">
        <v>13401755</v>
      </c>
      <c r="I5" s="130"/>
      <c r="J5" s="131">
        <v>13478209</v>
      </c>
      <c r="K5" s="130"/>
      <c r="L5" s="131">
        <v>13592029</v>
      </c>
    </row>
    <row r="6" spans="1:12">
      <c r="A6" s="303"/>
      <c r="B6" s="122"/>
      <c r="C6" s="65"/>
      <c r="D6" s="65"/>
      <c r="E6" s="89" t="s">
        <v>16</v>
      </c>
      <c r="F6" s="90"/>
      <c r="G6" s="87"/>
      <c r="H6" s="123">
        <f>H5/38713</f>
        <v>346.18229018675896</v>
      </c>
      <c r="I6" s="132"/>
      <c r="J6" s="133">
        <f>J5/37224</f>
        <v>362.08384375671608</v>
      </c>
      <c r="K6" s="132"/>
      <c r="L6" s="133">
        <f>L5/35527</f>
        <v>382.58307765924508</v>
      </c>
    </row>
    <row r="7" spans="1:12" ht="13.5" customHeight="1">
      <c r="A7" s="303"/>
      <c r="B7" s="305" t="s">
        <v>17</v>
      </c>
      <c r="C7" s="124"/>
      <c r="D7" s="307" t="s">
        <v>18</v>
      </c>
      <c r="E7" s="307"/>
      <c r="F7" s="90"/>
      <c r="G7" s="87"/>
      <c r="H7" s="123">
        <v>9824058</v>
      </c>
      <c r="I7" s="132"/>
      <c r="J7" s="133">
        <v>9894541</v>
      </c>
      <c r="K7" s="132"/>
      <c r="L7" s="133">
        <v>9985010</v>
      </c>
    </row>
    <row r="8" spans="1:12" ht="13.5" customHeight="1">
      <c r="A8" s="303"/>
      <c r="B8" s="311"/>
      <c r="C8" s="125"/>
      <c r="D8" s="309" t="s">
        <v>19</v>
      </c>
      <c r="E8" s="309"/>
      <c r="F8" s="90"/>
      <c r="G8" s="87"/>
      <c r="H8" s="123">
        <v>1303485</v>
      </c>
      <c r="I8" s="132"/>
      <c r="J8" s="133">
        <v>1395067</v>
      </c>
      <c r="K8" s="132"/>
      <c r="L8" s="133">
        <v>1471603</v>
      </c>
    </row>
    <row r="9" spans="1:12" ht="13.5" customHeight="1">
      <c r="A9" s="302" t="s">
        <v>20</v>
      </c>
      <c r="B9" s="120" t="s">
        <v>15</v>
      </c>
      <c r="C9" s="64"/>
      <c r="D9" s="64"/>
      <c r="E9" s="64"/>
      <c r="F9" s="90"/>
      <c r="G9" s="87"/>
      <c r="H9" s="123">
        <v>204102</v>
      </c>
      <c r="I9" s="132"/>
      <c r="J9" s="133">
        <v>81553</v>
      </c>
      <c r="K9" s="132"/>
      <c r="L9" s="133">
        <v>5788</v>
      </c>
    </row>
    <row r="10" spans="1:12">
      <c r="A10" s="303"/>
      <c r="B10" s="122"/>
      <c r="C10" s="65"/>
      <c r="D10" s="65"/>
      <c r="E10" s="89" t="s">
        <v>16</v>
      </c>
      <c r="F10" s="90"/>
      <c r="G10" s="87"/>
      <c r="H10" s="123">
        <f>H9/486</f>
        <v>419.96296296296299</v>
      </c>
      <c r="I10" s="132"/>
      <c r="J10" s="133">
        <f>J9/165</f>
        <v>494.26060606060605</v>
      </c>
      <c r="K10" s="132"/>
      <c r="L10" s="133">
        <f>L9/27</f>
        <v>214.37037037037038</v>
      </c>
    </row>
    <row r="11" spans="1:12" ht="13.5" customHeight="1">
      <c r="A11" s="303"/>
      <c r="B11" s="305" t="s">
        <v>17</v>
      </c>
      <c r="C11" s="124"/>
      <c r="D11" s="307" t="s">
        <v>18</v>
      </c>
      <c r="E11" s="307"/>
      <c r="F11" s="90"/>
      <c r="G11" s="87"/>
      <c r="H11" s="123">
        <v>142619</v>
      </c>
      <c r="I11" s="132"/>
      <c r="J11" s="133">
        <v>56740</v>
      </c>
      <c r="K11" s="132"/>
      <c r="L11" s="133">
        <v>4027</v>
      </c>
    </row>
    <row r="12" spans="1:12" ht="13.5" customHeight="1">
      <c r="A12" s="312"/>
      <c r="B12" s="311"/>
      <c r="C12" s="127"/>
      <c r="D12" s="310" t="s">
        <v>19</v>
      </c>
      <c r="E12" s="310"/>
      <c r="F12" s="90"/>
      <c r="G12" s="87"/>
      <c r="H12" s="123">
        <v>27144</v>
      </c>
      <c r="I12" s="132"/>
      <c r="J12" s="133">
        <v>10850</v>
      </c>
      <c r="K12" s="132"/>
      <c r="L12" s="133">
        <v>688</v>
      </c>
    </row>
    <row r="13" spans="1:12" ht="13.5" customHeight="1">
      <c r="A13" s="302" t="s">
        <v>21</v>
      </c>
      <c r="B13" s="120" t="s">
        <v>15</v>
      </c>
      <c r="C13" s="64"/>
      <c r="D13" s="64"/>
      <c r="E13" s="64"/>
      <c r="F13" s="90"/>
      <c r="G13" s="87"/>
      <c r="H13" s="66">
        <f>H5+H9</f>
        <v>13605857</v>
      </c>
      <c r="I13" s="132"/>
      <c r="J13" s="134">
        <f>J5+J9</f>
        <v>13559762</v>
      </c>
      <c r="K13" s="132"/>
      <c r="L13" s="134">
        <f>L5+L9</f>
        <v>13597817</v>
      </c>
    </row>
    <row r="14" spans="1:12">
      <c r="A14" s="303"/>
      <c r="B14" s="122"/>
      <c r="C14" s="65"/>
      <c r="D14" s="67"/>
      <c r="E14" s="89" t="s">
        <v>16</v>
      </c>
      <c r="F14" s="90"/>
      <c r="G14" s="87"/>
      <c r="H14" s="66">
        <f>H13/39199</f>
        <v>347.09704329192073</v>
      </c>
      <c r="I14" s="132"/>
      <c r="J14" s="134">
        <f>J13/37389</f>
        <v>362.66714809168474</v>
      </c>
      <c r="K14" s="132"/>
      <c r="L14" s="134">
        <f>L13/35554</f>
        <v>382.45533554593015</v>
      </c>
    </row>
    <row r="15" spans="1:12" ht="13.5" customHeight="1">
      <c r="A15" s="303"/>
      <c r="B15" s="305" t="s">
        <v>17</v>
      </c>
      <c r="C15" s="124"/>
      <c r="D15" s="307" t="s">
        <v>18</v>
      </c>
      <c r="E15" s="307"/>
      <c r="F15" s="90"/>
      <c r="G15" s="87"/>
      <c r="H15" s="66">
        <f>H7+H11</f>
        <v>9966677</v>
      </c>
      <c r="I15" s="132"/>
      <c r="J15" s="134">
        <f>J7+J11</f>
        <v>9951281</v>
      </c>
      <c r="K15" s="132"/>
      <c r="L15" s="134">
        <f>L7+L11</f>
        <v>9989037</v>
      </c>
    </row>
    <row r="16" spans="1:12" ht="14.25" customHeight="1" thickBot="1">
      <c r="A16" s="304"/>
      <c r="B16" s="306"/>
      <c r="C16" s="128"/>
      <c r="D16" s="308" t="s">
        <v>19</v>
      </c>
      <c r="E16" s="308"/>
      <c r="F16" s="129"/>
      <c r="G16" s="68"/>
      <c r="H16" s="69">
        <f>H8+H12</f>
        <v>1330629</v>
      </c>
      <c r="I16" s="135"/>
      <c r="J16" s="136">
        <f>J8+J12</f>
        <v>1405917</v>
      </c>
      <c r="K16" s="135"/>
      <c r="L16" s="136">
        <f>L8+L12</f>
        <v>1472291</v>
      </c>
    </row>
    <row r="17" spans="1:8">
      <c r="A17" s="291" t="s">
        <v>210</v>
      </c>
      <c r="B17" s="291"/>
      <c r="C17" s="291"/>
      <c r="D17" s="291"/>
      <c r="E17" s="291"/>
    </row>
    <row r="19" spans="1:8">
      <c r="H19" s="109"/>
    </row>
  </sheetData>
  <mergeCells count="19">
    <mergeCell ref="A1:L2"/>
    <mergeCell ref="A3:D3"/>
    <mergeCell ref="A4:F4"/>
    <mergeCell ref="G4:H4"/>
    <mergeCell ref="I4:J4"/>
    <mergeCell ref="K4:L4"/>
    <mergeCell ref="D7:E7"/>
    <mergeCell ref="D8:E8"/>
    <mergeCell ref="D11:E11"/>
    <mergeCell ref="D12:E12"/>
    <mergeCell ref="A5:A8"/>
    <mergeCell ref="B7:B8"/>
    <mergeCell ref="A9:A12"/>
    <mergeCell ref="B11:B12"/>
    <mergeCell ref="A13:A16"/>
    <mergeCell ref="B15:B16"/>
    <mergeCell ref="D15:E15"/>
    <mergeCell ref="D16:E16"/>
    <mergeCell ref="A17:E17"/>
  </mergeCells>
  <phoneticPr fontId="2"/>
  <pageMargins left="0.75" right="0.75" top="1" bottom="1" header="0.51200000000000001" footer="0.51200000000000001"/>
  <pageSetup paperSize="9" orientation="portrait" horizontalDpi="300" verticalDpi="300" r:id="rId1"/>
  <headerFooter alignWithMargins="0"/>
  <ignoredErrors>
    <ignoredError sqref="H6:L13" unlockedFormula="1"/>
    <ignoredError sqref="I14:L14" formula="1" unlockedFormula="1"/>
    <ignoredError sqref="H1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2"/>
  <sheetViews>
    <sheetView showGridLines="0" workbookViewId="0">
      <selection sqref="A1:L2"/>
    </sheetView>
  </sheetViews>
  <sheetFormatPr defaultRowHeight="13.5"/>
  <cols>
    <col min="1" max="1" width="10.875" style="55" customWidth="1"/>
    <col min="2" max="3" width="0.875" style="55" customWidth="1"/>
    <col min="4" max="4" width="14.375" style="55" customWidth="1"/>
    <col min="5" max="5" width="1.75" style="55" customWidth="1"/>
    <col min="6" max="6" width="0.875" style="55" customWidth="1"/>
    <col min="7" max="7" width="14.375" style="55" customWidth="1"/>
    <col min="8" max="8" width="1.75" style="55" customWidth="1"/>
    <col min="9" max="9" width="0.875" style="55" customWidth="1"/>
    <col min="10" max="10" width="14.375" style="55" customWidth="1"/>
    <col min="11" max="11" width="1.875" style="55" customWidth="1"/>
    <col min="12" max="12" width="17.875" style="55" customWidth="1"/>
    <col min="13" max="16384" width="9" style="55"/>
  </cols>
  <sheetData>
    <row r="1" spans="1:13" ht="13.5" customHeight="1">
      <c r="A1" s="292" t="s">
        <v>22</v>
      </c>
      <c r="B1" s="292"/>
      <c r="C1" s="292"/>
      <c r="D1" s="292"/>
      <c r="E1" s="292"/>
      <c r="F1" s="292"/>
      <c r="G1" s="292"/>
      <c r="H1" s="292"/>
      <c r="I1" s="292"/>
      <c r="J1" s="292"/>
      <c r="K1" s="292"/>
      <c r="L1" s="292"/>
    </row>
    <row r="2" spans="1:13" ht="13.5" customHeight="1">
      <c r="A2" s="292"/>
      <c r="B2" s="292"/>
      <c r="C2" s="292"/>
      <c r="D2" s="292"/>
      <c r="E2" s="292"/>
      <c r="F2" s="292"/>
      <c r="G2" s="292"/>
      <c r="H2" s="292"/>
      <c r="I2" s="292"/>
      <c r="J2" s="292"/>
      <c r="K2" s="292"/>
      <c r="L2" s="292"/>
    </row>
    <row r="3" spans="1:13" ht="14.25" thickBot="1">
      <c r="B3" s="55">
        <v>0.54</v>
      </c>
    </row>
    <row r="4" spans="1:13">
      <c r="A4" s="315" t="s">
        <v>3</v>
      </c>
      <c r="B4" s="299"/>
      <c r="C4" s="86"/>
      <c r="D4" s="315" t="s">
        <v>23</v>
      </c>
      <c r="E4" s="317"/>
      <c r="F4" s="298" t="s">
        <v>275</v>
      </c>
      <c r="G4" s="315"/>
      <c r="H4" s="299"/>
      <c r="I4" s="298" t="s">
        <v>24</v>
      </c>
      <c r="J4" s="315"/>
      <c r="K4" s="299"/>
      <c r="L4" s="137" t="s">
        <v>25</v>
      </c>
    </row>
    <row r="5" spans="1:13">
      <c r="A5" s="57" t="s">
        <v>303</v>
      </c>
      <c r="B5" s="37"/>
      <c r="C5" s="318">
        <v>17746</v>
      </c>
      <c r="D5" s="319"/>
      <c r="E5" s="320"/>
      <c r="F5" s="319">
        <v>267567</v>
      </c>
      <c r="G5" s="319"/>
      <c r="H5" s="320"/>
      <c r="I5" s="319">
        <v>473445</v>
      </c>
      <c r="J5" s="319"/>
      <c r="K5" s="320"/>
      <c r="L5" s="66">
        <v>1769</v>
      </c>
    </row>
    <row r="6" spans="1:13">
      <c r="A6" s="57" t="s">
        <v>308</v>
      </c>
      <c r="B6" s="58"/>
      <c r="C6" s="142"/>
      <c r="D6" s="321">
        <v>17386</v>
      </c>
      <c r="E6" s="322"/>
      <c r="F6" s="143"/>
      <c r="G6" s="321">
        <v>263205</v>
      </c>
      <c r="H6" s="322"/>
      <c r="I6" s="143"/>
      <c r="J6" s="321">
        <v>471015</v>
      </c>
      <c r="K6" s="322"/>
      <c r="L6" s="134">
        <v>1790</v>
      </c>
    </row>
    <row r="7" spans="1:13" ht="14.25" thickBot="1">
      <c r="A7" s="61" t="s">
        <v>309</v>
      </c>
      <c r="B7" s="62"/>
      <c r="C7" s="323">
        <v>15950</v>
      </c>
      <c r="D7" s="324"/>
      <c r="E7" s="325"/>
      <c r="F7" s="324">
        <v>254213</v>
      </c>
      <c r="G7" s="324"/>
      <c r="H7" s="325"/>
      <c r="I7" s="324">
        <v>448634</v>
      </c>
      <c r="J7" s="324"/>
      <c r="K7" s="325"/>
      <c r="L7" s="136">
        <v>1765</v>
      </c>
    </row>
    <row r="8" spans="1:13">
      <c r="A8" s="291" t="s">
        <v>276</v>
      </c>
      <c r="B8" s="291"/>
      <c r="C8" s="291"/>
      <c r="D8" s="291"/>
      <c r="E8" s="140"/>
      <c r="F8" s="140"/>
      <c r="I8" s="140"/>
    </row>
    <row r="12" spans="1:13">
      <c r="M12" s="141"/>
    </row>
  </sheetData>
  <mergeCells count="15">
    <mergeCell ref="A8:D8"/>
    <mergeCell ref="A1:L2"/>
    <mergeCell ref="A4:B4"/>
    <mergeCell ref="D4:E4"/>
    <mergeCell ref="F4:H4"/>
    <mergeCell ref="I4:K4"/>
    <mergeCell ref="C5:E5"/>
    <mergeCell ref="F5:H5"/>
    <mergeCell ref="I5:K5"/>
    <mergeCell ref="D6:E6"/>
    <mergeCell ref="G6:H6"/>
    <mergeCell ref="J6:K6"/>
    <mergeCell ref="C7:E7"/>
    <mergeCell ref="F7:H7"/>
    <mergeCell ref="I7:K7"/>
  </mergeCells>
  <phoneticPr fontId="2"/>
  <pageMargins left="0.75" right="0.75" top="1" bottom="1" header="0.51200000000000001" footer="0.51200000000000001"/>
  <pageSetup paperSize="9" orientation="portrait" horizontalDpi="300" verticalDpi="300" r:id="rId1"/>
  <headerFooter alignWithMargins="0"/>
  <ignoredErrors>
    <ignoredError sqref="A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
  <sheetViews>
    <sheetView showGridLines="0" workbookViewId="0">
      <selection sqref="A1:F2"/>
    </sheetView>
  </sheetViews>
  <sheetFormatPr defaultRowHeight="13.5"/>
  <cols>
    <col min="1" max="1" width="10.875" style="55" customWidth="1"/>
    <col min="2" max="2" width="0.875" style="55" customWidth="1"/>
    <col min="3" max="6" width="17.25" style="55" customWidth="1"/>
    <col min="7" max="7" width="11.375" style="55" customWidth="1"/>
    <col min="8" max="16384" width="9" style="55"/>
  </cols>
  <sheetData>
    <row r="1" spans="1:6">
      <c r="A1" s="292" t="s">
        <v>29</v>
      </c>
      <c r="B1" s="292"/>
      <c r="C1" s="292"/>
      <c r="D1" s="292"/>
      <c r="E1" s="292"/>
      <c r="F1" s="292"/>
    </row>
    <row r="2" spans="1:6">
      <c r="A2" s="292"/>
      <c r="B2" s="292"/>
      <c r="C2" s="292"/>
      <c r="D2" s="292"/>
      <c r="E2" s="292"/>
      <c r="F2" s="292"/>
    </row>
    <row r="3" spans="1:6" ht="14.25" thickBot="1"/>
    <row r="4" spans="1:6">
      <c r="A4" s="315" t="s">
        <v>27</v>
      </c>
      <c r="B4" s="299"/>
      <c r="C4" s="86" t="s">
        <v>30</v>
      </c>
      <c r="D4" s="71" t="s">
        <v>31</v>
      </c>
      <c r="E4" s="71" t="s">
        <v>24</v>
      </c>
      <c r="F4" s="144" t="s">
        <v>25</v>
      </c>
    </row>
    <row r="5" spans="1:6">
      <c r="A5" s="57" t="s">
        <v>303</v>
      </c>
      <c r="B5" s="58"/>
      <c r="C5" s="59">
        <v>3048</v>
      </c>
      <c r="D5" s="60">
        <v>77319</v>
      </c>
      <c r="E5" s="60">
        <v>359444</v>
      </c>
      <c r="F5" s="60">
        <v>4649</v>
      </c>
    </row>
    <row r="6" spans="1:6">
      <c r="A6" s="57" t="s">
        <v>311</v>
      </c>
      <c r="B6" s="58"/>
      <c r="C6" s="146">
        <v>2951</v>
      </c>
      <c r="D6" s="147">
        <v>75839</v>
      </c>
      <c r="E6" s="147">
        <v>335702</v>
      </c>
      <c r="F6" s="147">
        <v>4426</v>
      </c>
    </row>
    <row r="7" spans="1:6" ht="14.25" thickBot="1">
      <c r="A7" s="61" t="s">
        <v>312</v>
      </c>
      <c r="B7" s="62"/>
      <c r="C7" s="148">
        <v>2750</v>
      </c>
      <c r="D7" s="149">
        <v>79012</v>
      </c>
      <c r="E7" s="149">
        <v>346116</v>
      </c>
      <c r="F7" s="149">
        <v>4381</v>
      </c>
    </row>
    <row r="8" spans="1:6">
      <c r="A8" s="291" t="s">
        <v>211</v>
      </c>
      <c r="B8" s="291"/>
      <c r="C8" s="291"/>
    </row>
  </sheetData>
  <mergeCells count="3">
    <mergeCell ref="A1:F2"/>
    <mergeCell ref="A4:B4"/>
    <mergeCell ref="A8:C8"/>
  </mergeCells>
  <phoneticPr fontId="2"/>
  <pageMargins left="0.75" right="0.75" top="1" bottom="1" header="0.51200000000000001" footer="0.51200000000000001"/>
  <pageSetup paperSize="9" orientation="portrait" horizontalDpi="300" verticalDpi="300" r:id="rId1"/>
  <headerFooter alignWithMargins="0"/>
  <ignoredErrors>
    <ignoredError sqref="A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
  <sheetViews>
    <sheetView showGridLines="0" workbookViewId="0">
      <selection sqref="A1:F2"/>
    </sheetView>
  </sheetViews>
  <sheetFormatPr defaultRowHeight="13.5"/>
  <cols>
    <col min="1" max="1" width="10.875" style="55" customWidth="1"/>
    <col min="2" max="2" width="0.875" style="55" customWidth="1"/>
    <col min="3" max="6" width="17.5" style="55" customWidth="1"/>
    <col min="7" max="16384" width="9" style="55"/>
  </cols>
  <sheetData>
    <row r="1" spans="1:6" ht="13.5" customHeight="1">
      <c r="A1" s="292" t="s">
        <v>26</v>
      </c>
      <c r="B1" s="292"/>
      <c r="C1" s="292"/>
      <c r="D1" s="292"/>
      <c r="E1" s="292"/>
      <c r="F1" s="292"/>
    </row>
    <row r="2" spans="1:6" ht="13.5" customHeight="1">
      <c r="A2" s="292"/>
      <c r="B2" s="292"/>
      <c r="C2" s="292"/>
      <c r="D2" s="292"/>
      <c r="E2" s="292"/>
      <c r="F2" s="292"/>
    </row>
    <row r="3" spans="1:6" ht="14.25" thickBot="1"/>
    <row r="4" spans="1:6">
      <c r="A4" s="315" t="s">
        <v>27</v>
      </c>
      <c r="B4" s="299"/>
      <c r="C4" s="86" t="s">
        <v>23</v>
      </c>
      <c r="D4" s="71" t="s">
        <v>277</v>
      </c>
      <c r="E4" s="71" t="s">
        <v>28</v>
      </c>
      <c r="F4" s="144" t="s">
        <v>25</v>
      </c>
    </row>
    <row r="5" spans="1:6" ht="13.5" customHeight="1">
      <c r="A5" s="57" t="s">
        <v>303</v>
      </c>
      <c r="B5" s="58"/>
      <c r="C5" s="15">
        <v>1445</v>
      </c>
      <c r="D5" s="14">
        <v>9939</v>
      </c>
      <c r="E5" s="14">
        <v>26274</v>
      </c>
      <c r="F5" s="14">
        <v>2644</v>
      </c>
    </row>
    <row r="6" spans="1:6" ht="13.5" customHeight="1">
      <c r="A6" s="57" t="s">
        <v>310</v>
      </c>
      <c r="B6" s="58"/>
      <c r="C6" s="146">
        <v>1417</v>
      </c>
      <c r="D6" s="147">
        <v>10235</v>
      </c>
      <c r="E6" s="147">
        <v>26384</v>
      </c>
      <c r="F6" s="147">
        <v>2578</v>
      </c>
    </row>
    <row r="7" spans="1:6" ht="13.5" customHeight="1" thickBot="1">
      <c r="A7" s="61" t="s">
        <v>309</v>
      </c>
      <c r="B7" s="62"/>
      <c r="C7" s="148">
        <v>2356</v>
      </c>
      <c r="D7" s="149">
        <v>11027</v>
      </c>
      <c r="E7" s="149">
        <v>27203</v>
      </c>
      <c r="F7" s="149">
        <v>2467</v>
      </c>
    </row>
    <row r="8" spans="1:6">
      <c r="A8" s="326" t="s">
        <v>279</v>
      </c>
      <c r="B8" s="326"/>
      <c r="C8" s="326"/>
    </row>
  </sheetData>
  <mergeCells count="3">
    <mergeCell ref="A1:F2"/>
    <mergeCell ref="A4:B4"/>
    <mergeCell ref="A8:C8"/>
  </mergeCells>
  <phoneticPr fontId="2"/>
  <pageMargins left="0.75" right="0.75" top="1" bottom="1" header="0.51200000000000001" footer="0.51200000000000001"/>
  <pageSetup paperSize="9" orientation="portrait" horizontalDpi="300" verticalDpi="300" r:id="rId1"/>
  <headerFooter alignWithMargins="0"/>
  <ignoredErrors>
    <ignoredError sqref="A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9"/>
  <sheetViews>
    <sheetView showGridLines="0" zoomScaleNormal="100" workbookViewId="0">
      <selection sqref="A1:I2"/>
    </sheetView>
  </sheetViews>
  <sheetFormatPr defaultRowHeight="13.5"/>
  <cols>
    <col min="1" max="1" width="12.875" style="150" customWidth="1"/>
    <col min="2" max="2" width="1" style="150" customWidth="1"/>
    <col min="3" max="5" width="13.625" style="150" customWidth="1"/>
    <col min="6" max="6" width="1.125" style="150" customWidth="1"/>
    <col min="7" max="7" width="11.25" style="150" customWidth="1"/>
    <col min="8" max="8" width="1.25" style="150" customWidth="1"/>
    <col min="9" max="9" width="16.5" style="150" customWidth="1"/>
    <col min="10" max="16384" width="9" style="150"/>
  </cols>
  <sheetData>
    <row r="1" spans="1:9">
      <c r="A1" s="332" t="s">
        <v>32</v>
      </c>
      <c r="B1" s="332"/>
      <c r="C1" s="332"/>
      <c r="D1" s="332"/>
      <c r="E1" s="332"/>
      <c r="F1" s="332"/>
      <c r="G1" s="332"/>
      <c r="H1" s="332"/>
      <c r="I1" s="332"/>
    </row>
    <row r="2" spans="1:9">
      <c r="A2" s="332"/>
      <c r="B2" s="332"/>
      <c r="C2" s="332"/>
      <c r="D2" s="332"/>
      <c r="E2" s="332"/>
      <c r="F2" s="332"/>
      <c r="G2" s="332"/>
      <c r="H2" s="332"/>
      <c r="I2" s="332"/>
    </row>
    <row r="3" spans="1:9" ht="14.25" thickBot="1"/>
    <row r="4" spans="1:9" ht="22.5" customHeight="1">
      <c r="A4" s="330" t="s">
        <v>33</v>
      </c>
      <c r="B4" s="331"/>
      <c r="C4" s="151" t="s">
        <v>34</v>
      </c>
      <c r="D4" s="152" t="s">
        <v>35</v>
      </c>
      <c r="E4" s="153" t="s">
        <v>270</v>
      </c>
      <c r="F4" s="333" t="s">
        <v>36</v>
      </c>
      <c r="G4" s="330"/>
      <c r="H4" s="330"/>
      <c r="I4" s="154" t="s">
        <v>37</v>
      </c>
    </row>
    <row r="5" spans="1:9" ht="13.5" customHeight="1">
      <c r="A5" s="143" t="s">
        <v>303</v>
      </c>
      <c r="B5" s="155"/>
      <c r="C5" s="146">
        <v>19674</v>
      </c>
      <c r="D5" s="147">
        <v>568546</v>
      </c>
      <c r="E5" s="156">
        <v>2.41</v>
      </c>
      <c r="F5" s="327">
        <v>16703803</v>
      </c>
      <c r="G5" s="327"/>
      <c r="H5" s="334"/>
      <c r="I5" s="112">
        <v>849029</v>
      </c>
    </row>
    <row r="6" spans="1:9" ht="13.5" customHeight="1">
      <c r="A6" s="143" t="s">
        <v>282</v>
      </c>
      <c r="B6" s="157"/>
      <c r="C6" s="146">
        <v>20974</v>
      </c>
      <c r="D6" s="147">
        <v>610775</v>
      </c>
      <c r="E6" s="156">
        <v>2.4300000000000002</v>
      </c>
      <c r="F6" s="158"/>
      <c r="G6" s="327">
        <v>17661725</v>
      </c>
      <c r="H6" s="322"/>
      <c r="I6" s="112">
        <v>842077</v>
      </c>
    </row>
    <row r="7" spans="1:9" ht="13.5" customHeight="1" thickBot="1">
      <c r="A7" s="159" t="s">
        <v>313</v>
      </c>
      <c r="B7" s="160"/>
      <c r="C7" s="148">
        <v>22308</v>
      </c>
      <c r="D7" s="149">
        <v>651866</v>
      </c>
      <c r="E7" s="161">
        <v>2.44</v>
      </c>
      <c r="F7" s="328">
        <v>19322290</v>
      </c>
      <c r="G7" s="328"/>
      <c r="H7" s="329"/>
      <c r="I7" s="116">
        <v>866160</v>
      </c>
    </row>
    <row r="8" spans="1:9">
      <c r="A8" s="150" t="s">
        <v>210</v>
      </c>
      <c r="C8" s="162"/>
      <c r="D8" s="162"/>
      <c r="E8" s="163"/>
      <c r="F8" s="163"/>
    </row>
    <row r="9" spans="1:9">
      <c r="A9" s="150" t="s">
        <v>271</v>
      </c>
    </row>
  </sheetData>
  <mergeCells count="6">
    <mergeCell ref="G6:H6"/>
    <mergeCell ref="F7:H7"/>
    <mergeCell ref="A4:B4"/>
    <mergeCell ref="A1:I2"/>
    <mergeCell ref="F4:H4"/>
    <mergeCell ref="F5:H5"/>
  </mergeCells>
  <phoneticPr fontId="2"/>
  <pageMargins left="0.75" right="0.75" top="1" bottom="1" header="0.51200000000000001" footer="0.51200000000000001"/>
  <pageSetup paperSize="9" orientation="portrait" horizontalDpi="300" verticalDpi="300" r:id="rId1"/>
  <headerFooter alignWithMargins="0"/>
  <ignoredErrors>
    <ignoredError sqref="A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8"/>
  <sheetViews>
    <sheetView showGridLines="0" workbookViewId="0">
      <selection sqref="A1:I2"/>
    </sheetView>
  </sheetViews>
  <sheetFormatPr defaultRowHeight="13.5"/>
  <cols>
    <col min="1" max="3" width="7.625" style="55" customWidth="1"/>
    <col min="4" max="4" width="1.625" style="55" customWidth="1"/>
    <col min="5" max="5" width="12.125" style="55" customWidth="1"/>
    <col min="6" max="6" width="4.625" style="55" customWidth="1"/>
    <col min="7" max="7" width="1.625" style="55" customWidth="1"/>
    <col min="8" max="8" width="12.125" style="55" customWidth="1"/>
    <col min="9" max="9" width="4.625" style="55" customWidth="1"/>
    <col min="10" max="10" width="1.625" style="55" customWidth="1"/>
    <col min="11" max="11" width="12.125" style="55" customWidth="1"/>
    <col min="12" max="12" width="4.625" style="55" customWidth="1"/>
    <col min="13" max="13" width="9" style="55"/>
    <col min="14" max="14" width="16.5" style="55" bestFit="1" customWidth="1"/>
    <col min="15" max="16384" width="9" style="55"/>
  </cols>
  <sheetData>
    <row r="1" spans="1:14">
      <c r="A1" s="292" t="s">
        <v>38</v>
      </c>
      <c r="B1" s="292"/>
      <c r="C1" s="292"/>
      <c r="D1" s="292"/>
      <c r="E1" s="292"/>
      <c r="F1" s="292"/>
      <c r="G1" s="292"/>
      <c r="H1" s="292"/>
      <c r="I1" s="292"/>
    </row>
    <row r="2" spans="1:14">
      <c r="A2" s="292"/>
      <c r="B2" s="292"/>
      <c r="C2" s="292"/>
      <c r="D2" s="292"/>
      <c r="E2" s="292"/>
      <c r="F2" s="292"/>
      <c r="G2" s="292"/>
      <c r="H2" s="292"/>
      <c r="I2" s="292"/>
    </row>
    <row r="3" spans="1:14" ht="14.25" thickBot="1">
      <c r="A3" s="55" t="s">
        <v>314</v>
      </c>
    </row>
    <row r="4" spans="1:14">
      <c r="A4" s="352" t="s">
        <v>39</v>
      </c>
      <c r="B4" s="352"/>
      <c r="C4" s="353"/>
      <c r="D4" s="298" t="s">
        <v>305</v>
      </c>
      <c r="E4" s="315"/>
      <c r="F4" s="315"/>
      <c r="G4" s="298" t="s">
        <v>306</v>
      </c>
      <c r="H4" s="315"/>
      <c r="I4" s="315"/>
      <c r="J4" s="298" t="s">
        <v>307</v>
      </c>
      <c r="K4" s="315"/>
      <c r="L4" s="315"/>
    </row>
    <row r="5" spans="1:14">
      <c r="A5" s="343" t="s">
        <v>40</v>
      </c>
      <c r="B5" s="342" t="s">
        <v>41</v>
      </c>
      <c r="C5" s="343"/>
      <c r="D5" s="165"/>
      <c r="E5" s="345">
        <f>+E7+E9+E11+E13+E15</f>
        <v>568546</v>
      </c>
      <c r="F5" s="346"/>
      <c r="G5" s="170"/>
      <c r="H5" s="345">
        <f>+H7+H9+H11+H13+H15</f>
        <v>610775</v>
      </c>
      <c r="I5" s="346"/>
      <c r="J5" s="170"/>
      <c r="K5" s="345">
        <f>+K7+K9+K11+K13+K15</f>
        <v>651866</v>
      </c>
      <c r="L5" s="346"/>
      <c r="N5" s="166"/>
    </row>
    <row r="6" spans="1:14">
      <c r="A6" s="343"/>
      <c r="B6" s="349" t="s">
        <v>42</v>
      </c>
      <c r="C6" s="350"/>
      <c r="D6" s="165"/>
      <c r="E6" s="327">
        <f>+E8+E10+E12+E14+E16</f>
        <v>16703803030</v>
      </c>
      <c r="F6" s="339"/>
      <c r="G6" s="170"/>
      <c r="H6" s="327">
        <f>+H8+H10+H12+H14+H16</f>
        <v>17661724685</v>
      </c>
      <c r="I6" s="339"/>
      <c r="J6" s="170"/>
      <c r="K6" s="327">
        <f>+K8+K10+K12+K14+K16</f>
        <v>19322290073</v>
      </c>
      <c r="L6" s="339"/>
      <c r="N6" s="166"/>
    </row>
    <row r="7" spans="1:14">
      <c r="A7" s="343" t="s">
        <v>43</v>
      </c>
      <c r="B7" s="351" t="s">
        <v>44</v>
      </c>
      <c r="C7" s="56" t="s">
        <v>45</v>
      </c>
      <c r="D7" s="165"/>
      <c r="E7" s="338">
        <v>14596</v>
      </c>
      <c r="F7" s="339"/>
      <c r="G7" s="170"/>
      <c r="H7" s="338">
        <v>14877</v>
      </c>
      <c r="I7" s="339"/>
      <c r="J7" s="170"/>
      <c r="K7" s="338">
        <v>15446</v>
      </c>
      <c r="L7" s="339"/>
    </row>
    <row r="8" spans="1:14">
      <c r="A8" s="343"/>
      <c r="B8" s="348"/>
      <c r="C8" s="70" t="s">
        <v>46</v>
      </c>
      <c r="D8" s="165"/>
      <c r="E8" s="338">
        <v>8080812510</v>
      </c>
      <c r="F8" s="339"/>
      <c r="G8" s="170"/>
      <c r="H8" s="338">
        <v>8562844020</v>
      </c>
      <c r="I8" s="339"/>
      <c r="J8" s="170"/>
      <c r="K8" s="338">
        <v>9258748110</v>
      </c>
      <c r="L8" s="339"/>
    </row>
    <row r="9" spans="1:14">
      <c r="A9" s="343"/>
      <c r="B9" s="347" t="s">
        <v>47</v>
      </c>
      <c r="C9" s="56" t="s">
        <v>45</v>
      </c>
      <c r="D9" s="165"/>
      <c r="E9" s="338">
        <v>272628</v>
      </c>
      <c r="F9" s="339"/>
      <c r="G9" s="170"/>
      <c r="H9" s="338">
        <v>291087</v>
      </c>
      <c r="I9" s="339"/>
      <c r="J9" s="170"/>
      <c r="K9" s="338">
        <v>308479</v>
      </c>
      <c r="L9" s="339"/>
    </row>
    <row r="10" spans="1:14">
      <c r="A10" s="343"/>
      <c r="B10" s="348"/>
      <c r="C10" s="53" t="s">
        <v>46</v>
      </c>
      <c r="D10" s="165"/>
      <c r="E10" s="338">
        <v>4259312340</v>
      </c>
      <c r="F10" s="339"/>
      <c r="G10" s="170"/>
      <c r="H10" s="338">
        <v>4606042490</v>
      </c>
      <c r="I10" s="339"/>
      <c r="J10" s="170"/>
      <c r="K10" s="338">
        <v>5167970890</v>
      </c>
      <c r="L10" s="339"/>
    </row>
    <row r="11" spans="1:14">
      <c r="A11" s="343" t="s">
        <v>48</v>
      </c>
      <c r="B11" s="342" t="s">
        <v>41</v>
      </c>
      <c r="C11" s="343"/>
      <c r="D11" s="165"/>
      <c r="E11" s="338">
        <v>57358</v>
      </c>
      <c r="F11" s="339"/>
      <c r="G11" s="170"/>
      <c r="H11" s="338">
        <v>64269</v>
      </c>
      <c r="I11" s="339"/>
      <c r="J11" s="170"/>
      <c r="K11" s="338">
        <v>71699</v>
      </c>
      <c r="L11" s="339"/>
    </row>
    <row r="12" spans="1:14">
      <c r="A12" s="343"/>
      <c r="B12" s="342" t="s">
        <v>42</v>
      </c>
      <c r="C12" s="343"/>
      <c r="D12" s="165"/>
      <c r="E12" s="338">
        <v>687015380</v>
      </c>
      <c r="F12" s="339"/>
      <c r="G12" s="170"/>
      <c r="H12" s="338">
        <v>762522510</v>
      </c>
      <c r="I12" s="339"/>
      <c r="J12" s="170"/>
      <c r="K12" s="338">
        <v>837734820</v>
      </c>
      <c r="L12" s="339"/>
    </row>
    <row r="13" spans="1:14">
      <c r="A13" s="343" t="s">
        <v>49</v>
      </c>
      <c r="B13" s="342" t="s">
        <v>41</v>
      </c>
      <c r="C13" s="343"/>
      <c r="D13" s="165"/>
      <c r="E13" s="338">
        <v>211378</v>
      </c>
      <c r="F13" s="339"/>
      <c r="G13" s="170"/>
      <c r="H13" s="338">
        <v>227074</v>
      </c>
      <c r="I13" s="339"/>
      <c r="J13" s="170"/>
      <c r="K13" s="338">
        <v>241754</v>
      </c>
      <c r="L13" s="339"/>
    </row>
    <row r="14" spans="1:14">
      <c r="A14" s="343"/>
      <c r="B14" s="342" t="s">
        <v>42</v>
      </c>
      <c r="C14" s="343"/>
      <c r="D14" s="165"/>
      <c r="E14" s="338">
        <v>3059134520</v>
      </c>
      <c r="F14" s="339"/>
      <c r="G14" s="170"/>
      <c r="H14" s="338">
        <v>3105152990</v>
      </c>
      <c r="I14" s="339"/>
      <c r="J14" s="170"/>
      <c r="K14" s="338">
        <v>3379856770</v>
      </c>
      <c r="L14" s="339"/>
    </row>
    <row r="15" spans="1:14">
      <c r="A15" s="340" t="s">
        <v>50</v>
      </c>
      <c r="B15" s="342" t="s">
        <v>41</v>
      </c>
      <c r="C15" s="343"/>
      <c r="D15" s="165"/>
      <c r="E15" s="338">
        <v>12586</v>
      </c>
      <c r="F15" s="339"/>
      <c r="G15" s="170"/>
      <c r="H15" s="338">
        <v>13468</v>
      </c>
      <c r="I15" s="339"/>
      <c r="J15" s="170"/>
      <c r="K15" s="338">
        <v>14488</v>
      </c>
      <c r="L15" s="339"/>
    </row>
    <row r="16" spans="1:14" ht="14.25" thickBot="1">
      <c r="A16" s="341"/>
      <c r="B16" s="344" t="s">
        <v>42</v>
      </c>
      <c r="C16" s="341"/>
      <c r="D16" s="169"/>
      <c r="E16" s="335">
        <v>617528280</v>
      </c>
      <c r="F16" s="335"/>
      <c r="G16" s="171"/>
      <c r="H16" s="335">
        <v>625162675</v>
      </c>
      <c r="I16" s="336"/>
      <c r="J16" s="171"/>
      <c r="K16" s="335">
        <v>677979483</v>
      </c>
      <c r="L16" s="335"/>
    </row>
    <row r="17" spans="1:12">
      <c r="A17" s="55" t="s">
        <v>210</v>
      </c>
      <c r="C17" s="63"/>
      <c r="D17" s="63"/>
      <c r="E17" s="88"/>
      <c r="G17" s="52"/>
      <c r="H17" s="52"/>
      <c r="I17" s="52"/>
      <c r="J17" s="52"/>
      <c r="K17" s="52"/>
      <c r="L17" s="52"/>
    </row>
    <row r="18" spans="1:12">
      <c r="A18" s="337" t="s">
        <v>280</v>
      </c>
      <c r="B18" s="337"/>
      <c r="C18" s="337"/>
      <c r="D18" s="337"/>
      <c r="E18" s="337"/>
      <c r="F18" s="337"/>
      <c r="G18" s="337"/>
      <c r="H18" s="337"/>
      <c r="I18" s="337"/>
      <c r="J18" s="337"/>
      <c r="K18" s="337"/>
      <c r="L18" s="337"/>
    </row>
  </sheetData>
  <mergeCells count="57">
    <mergeCell ref="A1:I2"/>
    <mergeCell ref="D4:F4"/>
    <mergeCell ref="G4:I4"/>
    <mergeCell ref="E7:F7"/>
    <mergeCell ref="H7:I7"/>
    <mergeCell ref="A4:C4"/>
    <mergeCell ref="A11:A12"/>
    <mergeCell ref="B11:C11"/>
    <mergeCell ref="B12:C12"/>
    <mergeCell ref="B9:B10"/>
    <mergeCell ref="B6:C6"/>
    <mergeCell ref="A7:A10"/>
    <mergeCell ref="B7:B8"/>
    <mergeCell ref="A5:A6"/>
    <mergeCell ref="B5:C5"/>
    <mergeCell ref="J4:L4"/>
    <mergeCell ref="E5:F5"/>
    <mergeCell ref="H5:I5"/>
    <mergeCell ref="K5:L5"/>
    <mergeCell ref="E6:F6"/>
    <mergeCell ref="H6:I6"/>
    <mergeCell ref="K6:L6"/>
    <mergeCell ref="K7:L7"/>
    <mergeCell ref="E8:F8"/>
    <mergeCell ref="H8:I8"/>
    <mergeCell ref="K8:L8"/>
    <mergeCell ref="E9:F9"/>
    <mergeCell ref="H9:I9"/>
    <mergeCell ref="K9:L9"/>
    <mergeCell ref="E10:F10"/>
    <mergeCell ref="H10:I10"/>
    <mergeCell ref="K10:L10"/>
    <mergeCell ref="E11:F11"/>
    <mergeCell ref="H11:I11"/>
    <mergeCell ref="K11:L11"/>
    <mergeCell ref="E12:F12"/>
    <mergeCell ref="H12:I12"/>
    <mergeCell ref="K12:L12"/>
    <mergeCell ref="E13:F13"/>
    <mergeCell ref="H13:I13"/>
    <mergeCell ref="K13:L13"/>
    <mergeCell ref="H16:I16"/>
    <mergeCell ref="K16:L16"/>
    <mergeCell ref="A18:L18"/>
    <mergeCell ref="H14:I14"/>
    <mergeCell ref="K14:L14"/>
    <mergeCell ref="E15:F15"/>
    <mergeCell ref="H15:I15"/>
    <mergeCell ref="K15:L15"/>
    <mergeCell ref="A15:A16"/>
    <mergeCell ref="B15:C15"/>
    <mergeCell ref="B16:C16"/>
    <mergeCell ref="A13:A14"/>
    <mergeCell ref="B13:C13"/>
    <mergeCell ref="B14:C14"/>
    <mergeCell ref="E14:F14"/>
    <mergeCell ref="E16:F16"/>
  </mergeCells>
  <phoneticPr fontId="2"/>
  <pageMargins left="0.75" right="0.75" top="1" bottom="1" header="0.51200000000000001" footer="0.51200000000000001"/>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7"/>
  <sheetViews>
    <sheetView showGridLines="0" zoomScaleNormal="100" workbookViewId="0">
      <selection sqref="A1:J2"/>
    </sheetView>
  </sheetViews>
  <sheetFormatPr defaultRowHeight="13.5"/>
  <cols>
    <col min="1" max="1" width="9" style="55"/>
    <col min="2" max="2" width="0.875" style="55" customWidth="1"/>
    <col min="3" max="5" width="9" style="55"/>
    <col min="6" max="6" width="8.75" style="55" customWidth="1"/>
    <col min="7" max="8" width="9" style="55"/>
    <col min="9" max="9" width="9.625" style="55" bestFit="1" customWidth="1"/>
    <col min="10" max="16384" width="9" style="55"/>
  </cols>
  <sheetData>
    <row r="1" spans="1:10">
      <c r="A1" s="292" t="s">
        <v>137</v>
      </c>
      <c r="B1" s="292"/>
      <c r="C1" s="292"/>
      <c r="D1" s="292"/>
      <c r="E1" s="292"/>
      <c r="F1" s="292"/>
      <c r="G1" s="292"/>
      <c r="H1" s="292"/>
      <c r="I1" s="292"/>
      <c r="J1" s="292"/>
    </row>
    <row r="2" spans="1:10">
      <c r="A2" s="292"/>
      <c r="B2" s="292"/>
      <c r="C2" s="292"/>
      <c r="D2" s="292"/>
      <c r="E2" s="292"/>
      <c r="F2" s="292"/>
      <c r="G2" s="292"/>
      <c r="H2" s="292"/>
      <c r="I2" s="292"/>
      <c r="J2" s="292"/>
    </row>
    <row r="3" spans="1:10" ht="14.25" thickBot="1">
      <c r="I3" s="293" t="s">
        <v>138</v>
      </c>
      <c r="J3" s="293"/>
    </row>
    <row r="4" spans="1:10">
      <c r="A4" s="315" t="s">
        <v>139</v>
      </c>
      <c r="B4" s="299"/>
      <c r="C4" s="92" t="s">
        <v>140</v>
      </c>
      <c r="D4" s="119" t="s">
        <v>141</v>
      </c>
      <c r="E4" s="119" t="s">
        <v>142</v>
      </c>
      <c r="F4" s="96" t="s">
        <v>143</v>
      </c>
      <c r="G4" s="119" t="s">
        <v>144</v>
      </c>
      <c r="H4" s="119" t="s">
        <v>145</v>
      </c>
      <c r="I4" s="54" t="s">
        <v>146</v>
      </c>
      <c r="J4" s="164" t="s">
        <v>147</v>
      </c>
    </row>
    <row r="5" spans="1:10">
      <c r="A5" s="72" t="s">
        <v>361</v>
      </c>
      <c r="B5" s="29"/>
      <c r="C5" s="73">
        <v>254</v>
      </c>
      <c r="D5" s="74">
        <v>93</v>
      </c>
      <c r="E5" s="74">
        <v>311</v>
      </c>
      <c r="F5" s="74">
        <v>28</v>
      </c>
      <c r="G5" s="74">
        <v>1085</v>
      </c>
      <c r="H5" s="74">
        <v>491</v>
      </c>
      <c r="I5" s="74">
        <v>474</v>
      </c>
      <c r="J5" s="74">
        <v>108</v>
      </c>
    </row>
    <row r="6" spans="1:10">
      <c r="A6" s="57" t="s">
        <v>362</v>
      </c>
      <c r="B6" s="58"/>
      <c r="C6" s="138">
        <v>284</v>
      </c>
      <c r="D6" s="139">
        <v>98</v>
      </c>
      <c r="E6" s="139">
        <v>322</v>
      </c>
      <c r="F6" s="139">
        <v>33</v>
      </c>
      <c r="G6" s="139">
        <v>1152</v>
      </c>
      <c r="H6" s="139">
        <v>471</v>
      </c>
      <c r="I6" s="139">
        <v>536</v>
      </c>
      <c r="J6" s="139">
        <v>90</v>
      </c>
    </row>
    <row r="7" spans="1:10" ht="15" thickBot="1">
      <c r="A7" s="61" t="s">
        <v>282</v>
      </c>
      <c r="B7" s="62"/>
      <c r="C7" s="264">
        <v>297</v>
      </c>
      <c r="D7" s="265">
        <v>101</v>
      </c>
      <c r="E7" s="265">
        <v>343</v>
      </c>
      <c r="F7" s="266">
        <v>23</v>
      </c>
      <c r="G7" s="288">
        <v>1341</v>
      </c>
      <c r="H7" s="266">
        <v>451</v>
      </c>
      <c r="I7" s="267">
        <v>565</v>
      </c>
      <c r="J7" s="267">
        <v>89</v>
      </c>
    </row>
    <row r="8" spans="1:10">
      <c r="A8" s="354" t="s">
        <v>363</v>
      </c>
      <c r="B8" s="354"/>
      <c r="C8" s="354"/>
      <c r="D8" s="354"/>
      <c r="E8" s="354"/>
      <c r="F8" s="354"/>
    </row>
    <row r="9" spans="1:10">
      <c r="A9" s="55" t="s">
        <v>397</v>
      </c>
    </row>
    <row r="17" spans="10:10">
      <c r="J17" s="287"/>
    </row>
  </sheetData>
  <mergeCells count="4">
    <mergeCell ref="A1:J2"/>
    <mergeCell ref="I3:J3"/>
    <mergeCell ref="A4:B4"/>
    <mergeCell ref="A8:F8"/>
  </mergeCells>
  <phoneticPr fontId="2"/>
  <pageMargins left="0.75" right="0.75" top="1" bottom="1" header="0.51200000000000001" footer="0.51200000000000001"/>
  <pageSetup paperSize="9" orientation="portrait" r:id="rId1"/>
  <headerFooter alignWithMargins="0"/>
  <ignoredErrors>
    <ignoredError sqref="A6:A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28</vt:i4>
      </vt:variant>
    </vt:vector>
  </HeadingPairs>
  <TitlesOfParts>
    <vt:vector size="28" baseType="lpstr">
      <vt:lpstr>目次</vt:lpstr>
      <vt:lpstr>①国民健康保険税額（現年課税額）</vt:lpstr>
      <vt:lpstr>②国民健康保険給付状況</vt:lpstr>
      <vt:lpstr>③こども医療費支給状況</vt:lpstr>
      <vt:lpstr>④心身障害者医療費支給状況</vt:lpstr>
      <vt:lpstr>⑤ひとり親家庭等医療費支給額</vt:lpstr>
      <vt:lpstr>⑥後期高齢者医療費の状況</vt:lpstr>
      <vt:lpstr>⑦後期高齢者医療費の内訳</vt:lpstr>
      <vt:lpstr>⑧医療従事者数</vt:lpstr>
      <vt:lpstr>⑨医療施設状況</vt:lpstr>
      <vt:lpstr>⑩市内の診療科目数</vt:lpstr>
      <vt:lpstr>⑪死因別死亡者数</vt:lpstr>
      <vt:lpstr>⑫乳幼児健康診査実施状況</vt:lpstr>
      <vt:lpstr>⑬成人検診実施状況</vt:lpstr>
      <vt:lpstr>⑭成人検診状況（がん検診）</vt:lpstr>
      <vt:lpstr>⑮献血状況</vt:lpstr>
      <vt:lpstr>⑯予防接種状況</vt:lpstr>
      <vt:lpstr>⑰急患センター診療状況</vt:lpstr>
      <vt:lpstr>⑱狂犬病予防業務状況</vt:lpstr>
      <vt:lpstr>⑲環境衛生営業施設</vt:lpstr>
      <vt:lpstr>⑳食品衛生法による主な許可営業施設</vt:lpstr>
      <vt:lpstr>㉑ごみ処理状況</vt:lpstr>
      <vt:lpstr>㉒資源の集団回収状況</vt:lpstr>
      <vt:lpstr>㉓びん缶等処理状況</vt:lpstr>
      <vt:lpstr>㉔粗大ごみ処理状況</vt:lpstr>
      <vt:lpstr>㉕ごみの埋立処分量状況</vt:lpstr>
      <vt:lpstr>㉖し尿処理状況</vt:lpstr>
      <vt:lpstr>㉗ごみ・し尿処理の経費</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SYMF054</dc:creator>
  <cp:lastModifiedBy>Administrator</cp:lastModifiedBy>
  <cp:lastPrinted>2021-03-15T06:34:53Z</cp:lastPrinted>
  <dcterms:created xsi:type="dcterms:W3CDTF">2015-02-26T22:56:15Z</dcterms:created>
  <dcterms:modified xsi:type="dcterms:W3CDTF">2021-03-22T01:12:10Z</dcterms:modified>
</cp:coreProperties>
</file>