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共有ファイル\28年度\1204_各種回答\10_庁外照会・回答（県）１月～３月\3.27財政状況資料集\回答\"/>
    </mc:Choice>
  </mc:AlternateContent>
  <bookViews>
    <workbookView xWindow="0" yWindow="0" windowWidth="20490" windowHeight="75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BE35" i="9"/>
  <c r="BE34" i="9"/>
  <c r="C34" i="9"/>
  <c r="C35" i="9" l="1"/>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U35" i="9"/>
  <c r="U36" i="9" s="1"/>
  <c r="AM34" i="9"/>
  <c r="AM35" i="9" s="1"/>
  <c r="CO34" i="9" l="1"/>
  <c r="CO35" i="9" s="1"/>
</calcChain>
</file>

<file path=xl/sharedStrings.xml><?xml version="1.0" encoding="utf-8"?>
<sst xmlns="http://schemas.openxmlformats.org/spreadsheetml/2006/main" count="999" uniqueCount="565">
  <si>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</si>
  <si>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</si>
  <si>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</si>
  <si>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</si>
  <si>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</si>
  <si>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</si>
  <si>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</si>
  <si>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</si>
  <si>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</si>
  <si>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</si>
  <si>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</si>
  <si>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</si>
  <si>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</si>
  <si>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</si>
  <si>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</si>
  <si>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</si>
  <si>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</si>
  <si>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</si>
  <si>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</si>
  <si>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</si>
  <si>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</si>
  <si>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</si>
  <si>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</si>
  <si>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</si>
  <si>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</si>
  <si>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</si>
  <si>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</si>
  <si>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</si>
  <si>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</si>
  <si>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</si>
  <si>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</si>
  <si>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</si>
  <si>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</si>
  <si>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</si>
  <si>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</si>
  <si>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</si>
  <si>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</si>
  <si>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</si>
  <si>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</si>
  <si>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</si>
  <si>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</si>
  <si>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</si>
  <si>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</si>
  <si>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</si>
  <si>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</si>
  <si>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</si>
  <si>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</si>
  <si>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</si>
  <si>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</si>
  <si>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</si>
  <si>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</si>
  <si>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</si>
  <si>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</si>
  <si>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</si>
  <si>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</si>
  <si>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</si>
  <si>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</si>
  <si>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</si>
  <si>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</si>
  <si>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</si>
  <si>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</si>
  <si>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</si>
  <si>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</si>
  <si>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</si>
  <si>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</si>
  <si>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</si>
  <si>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</si>
  <si>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</si>
  <si>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</si>
  <si>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</si>
  <si>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</si>
  <si>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</si>
  <si>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</si>
  <si>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</si>
  <si>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</si>
  <si>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</si>
  <si>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</si>
  <si>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</si>
  <si>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</si>
  <si>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</si>
  <si>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</si>
  <si>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狭山市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</si>
  <si>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</si>
  <si>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</si>
  <si>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</si>
  <si>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</si>
  <si>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</si>
  <si>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</si>
  <si>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</si>
  <si>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</si>
  <si>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</si>
  <si>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</si>
  <si>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</si>
  <si>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</si>
  <si>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</si>
  <si>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</si>
  <si>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</si>
  <si>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</si>
  <si>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</si>
  <si>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</si>
  <si>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</si>
  <si>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</si>
  <si>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</si>
  <si>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</si>
  <si>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</si>
  <si>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</si>
  <si>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</si>
  <si>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</si>
  <si>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</si>
  <si>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</si>
  <si>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</si>
  <si>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</si>
  <si>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</si>
  <si>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</si>
  <si>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</si>
  <si>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</si>
  <si>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</si>
  <si>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</si>
  <si>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</si>
  <si>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</si>
  <si>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</si>
  <si>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</si>
  <si>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</si>
  <si>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</si>
  <si>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</si>
  <si>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</si>
  <si>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</si>
  <si>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</si>
  <si>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</si>
  <si>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</si>
  <si>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</si>
  <si>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</si>
  <si>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</si>
  <si>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</si>
  <si>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</si>
  <si>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</si>
  <si>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</si>
  <si>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</si>
  <si>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</si>
  <si>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</si>
  <si>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</si>
  <si>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</si>
  <si>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</si>
  <si>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</si>
  <si>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</si>
  <si>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</si>
  <si>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</si>
  <si>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</si>
  <si>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</si>
  <si>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</si>
  <si>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</si>
  <si>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</si>
  <si>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</si>
  <si>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</si>
  <si>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</si>
  <si>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</si>
  <si>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</si>
  <si>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</si>
  <si>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</si>
  <si>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</si>
  <si>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</si>
  <si>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</si>
  <si>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</si>
  <si>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</si>
  <si>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</si>
  <si>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</si>
  <si>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</si>
  <si>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</si>
  <si>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</si>
  <si>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</si>
  <si>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</si>
  <si>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</si>
  <si>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</si>
  <si>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</si>
  <si>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</si>
  <si>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</si>
  <si>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</si>
  <si>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</si>
  <si>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</si>
  <si>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</si>
  <si>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</si>
  <si>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</si>
  <si>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</si>
  <si>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</si>
  <si>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</si>
  <si>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</si>
  <si>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</si>
  <si>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</si>
  <si>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</si>
  <si>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</si>
  <si>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</si>
  <si>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</si>
  <si>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埼玉県狭山市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</si>
  <si>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</si>
  <si>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</si>
  <si>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</si>
  <si>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</si>
  <si>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</si>
  <si>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</si>
  <si>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</si>
  <si>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</si>
  <si>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</si>
  <si>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</si>
  <si>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</si>
  <si>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</si>
  <si>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</si>
  <si>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</si>
  <si>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</si>
  <si>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</si>
  <si>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</si>
  <si>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</si>
  <si>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</si>
  <si>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</si>
  <si>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</si>
  <si>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</si>
  <si>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</si>
  <si>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</si>
  <si>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</si>
  <si>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</si>
  <si>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</si>
  <si>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</si>
  <si>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</si>
  <si>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</si>
  <si>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</si>
  <si>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</si>
  <si>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</si>
  <si>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</si>
  <si>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</si>
  <si>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</si>
  <si>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</si>
  <si>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</si>
  <si>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</si>
  <si>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</si>
  <si>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</si>
  <si>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</si>
  <si>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</si>
  <si>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</si>
  <si>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</si>
  <si>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</si>
  <si>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</si>
  <si>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</si>
  <si>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</si>
  <si>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</si>
  <si>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</si>
  <si>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</si>
  <si>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</si>
  <si>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</si>
  <si>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</si>
  <si>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</si>
  <si>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</si>
  <si>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</si>
  <si>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</si>
  <si>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</si>
  <si>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</si>
  <si>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</si>
  <si>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</si>
  <si>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</si>
  <si>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</si>
  <si>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</si>
  <si>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</si>
  <si>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</si>
  <si>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</si>
  <si>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</si>
  <si>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</si>
  <si>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</si>
  <si>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</si>
  <si>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</si>
  <si>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</si>
  <si>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</si>
  <si>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</si>
  <si>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</si>
  <si>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</si>
  <si>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</si>
  <si>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</si>
  <si>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</si>
  <si>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</si>
  <si>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</si>
  <si>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</si>
  <si>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</si>
  <si>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</si>
  <si>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</si>
  <si>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</si>
  <si>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</si>
  <si>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</si>
  <si>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</si>
  <si>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</si>
  <si>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</si>
  <si>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</si>
  <si>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</si>
  <si>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</si>
  <si>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</si>
  <si>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</si>
  <si>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</si>
  <si>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</si>
  <si>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</si>
  <si>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</si>
  <si>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</si>
  <si>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</si>
  <si>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</si>
  <si>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</si>
  <si>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</si>
  <si>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</si>
  <si>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</si>
  <si>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</si>
  <si>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</si>
  <si>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</si>
  <si>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</si>
  <si>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</si>
  <si>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</si>
  <si>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</si>
  <si>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</si>
  <si>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</si>
  <si>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</si>
  <si>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</si>
  <si>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</si>
  <si>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</si>
  <si>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</si>
  <si>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</si>
  <si>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</si>
  <si>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</si>
  <si>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</si>
  <si>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</si>
  <si>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</si>
  <si>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</si>
  <si>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</si>
  <si>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</si>
  <si>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</si>
  <si>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</si>
  <si>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</si>
  <si>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</si>
  <si>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</si>
  <si>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</si>
  <si>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</si>
  <si>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</si>
  <si>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</si>
  <si>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</si>
  <si>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</si>
  <si>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</si>
  <si>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</si>
  <si>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</si>
  <si>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埼玉県狭山市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</si>
  <si>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</si>
  <si>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</si>
  <si>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</si>
  <si>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</si>
  <si>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</si>
  <si>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</si>
  <si>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</si>
  <si>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</si>
  <si>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</si>
  <si>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</si>
  <si>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</si>
  <si>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</si>
  <si>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</si>
  <si>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</si>
  <si>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</si>
  <si>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</si>
  <si>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</si>
  <si>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</si>
  <si>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</si>
  <si>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</si>
  <si>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狭山市駅東口土地区画整理事業特別会計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</si>
  <si>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</si>
  <si>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</si>
  <si>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</si>
  <si>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</si>
  <si>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</si>
  <si>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</si>
  <si>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</si>
  <si>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</si>
  <si>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</si>
  <si>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</si>
  <si>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</si>
  <si>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</si>
  <si>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</si>
  <si>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</si>
  <si>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</si>
  <si>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</si>
  <si>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</si>
  <si>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</si>
  <si>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</si>
  <si>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</si>
  <si>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</si>
  <si>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</si>
  <si>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</si>
  <si>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</si>
  <si>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</si>
  <si>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</si>
  <si>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</si>
  <si>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</si>
  <si>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</si>
  <si>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</si>
  <si>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</si>
  <si>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</si>
  <si>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</si>
  <si>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</si>
  <si>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</si>
  <si>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</si>
  <si>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</si>
  <si>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</si>
  <si>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</si>
  <si>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</si>
  <si>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</si>
  <si>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</si>
  <si>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</si>
  <si>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</si>
  <si>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</si>
  <si>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</si>
  <si>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</si>
  <si>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</si>
  <si>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</si>
  <si>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</si>
  <si>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</si>
  <si>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</si>
  <si>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</si>
  <si>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</si>
  <si>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</si>
  <si>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</si>
  <si>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</si>
  <si>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</si>
  <si>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</si>
  <si>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</si>
  <si>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</si>
  <si>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</si>
  <si>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</si>
  <si>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</si>
  <si>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</si>
  <si>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</si>
  <si>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</si>
  <si>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</si>
  <si>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</si>
  <si>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</si>
  <si>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</si>
  <si>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</si>
  <si>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</si>
  <si>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</si>
  <si>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</si>
  <si>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</si>
  <si>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</si>
  <si>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</si>
  <si>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</si>
  <si>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</si>
  <si>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</si>
  <si>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</si>
  <si>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</si>
  <si>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</si>
  <si>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</si>
  <si>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</si>
  <si>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</si>
  <si>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</si>
  <si>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</si>
  <si>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</si>
  <si>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</si>
  <si>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</si>
  <si>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</si>
  <si>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</si>
  <si>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</si>
  <si>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</si>
  <si>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</si>
  <si>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</si>
  <si>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</si>
  <si>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</si>
  <si>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</si>
  <si>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</si>
  <si>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</si>
  <si>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</si>
  <si>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</si>
  <si>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</si>
  <si>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</si>
  <si>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</si>
  <si>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</si>
  <si>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</si>
  <si>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</si>
  <si>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</si>
  <si>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</si>
  <si>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</si>
  <si>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</si>
  <si>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</si>
  <si>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</si>
  <si>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</si>
  <si>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</si>
  <si>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</si>
  <si>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</si>
  <si>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</si>
  <si>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</si>
  <si>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</si>
  <si>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</si>
  <si>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</si>
  <si>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</si>
  <si>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</si>
  <si>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</si>
  <si>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</si>
  <si>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</si>
  <si>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</si>
  <si>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</si>
  <si>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</si>
  <si>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</si>
  <si>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</si>
  <si>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</si>
  <si>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</si>
  <si>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</si>
  <si>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</si>
  <si>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</si>
  <si>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</si>
  <si>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</si>
  <si>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</si>
  <si>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</si>
  <si>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</si>
  <si>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</si>
  <si>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</si>
  <si>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</si>
  <si>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</si>
  <si>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</si>
  <si>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</si>
  <si>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</si>
  <si>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</si>
  <si>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</si>
  <si>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</si>
  <si>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</si>
  <si>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</si>
  <si>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</si>
  <si>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</si>
  <si>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</si>
  <si>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</si>
  <si>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</si>
  <si>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</si>
  <si>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</si>
  <si>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0.90</t>
  </si>
  <si>
    <t>▲ 1.61</t>
  </si>
  <si>
    <t>▲ 0.05</t>
  </si>
  <si>
    <t>▲ 0.86</t>
  </si>
  <si>
    <t>▲ 5.30</t>
  </si>
  <si>
    <t>水道事業会計</t>
  </si>
  <si>
    <t>下水道事業会計</t>
  </si>
  <si>
    <t>一般会計</t>
  </si>
  <si>
    <t>介護保険特別会計</t>
  </si>
  <si>
    <t>国民健康保険特別会計</t>
  </si>
  <si>
    <t>狭山市駅東口土地区画整理事業特別会計</t>
  </si>
  <si>
    <t>後期高齢者医療特別会計</t>
  </si>
  <si>
    <t>その他会計（赤字）</t>
  </si>
  <si>
    <t>その他会計（黒字）</t>
  </si>
  <si>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</si>
  <si>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</si>
  <si>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</si>
  <si>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埼玉県都市競艇組合</t>
    <rPh sb="0" eb="3">
      <t>サイタマケン</t>
    </rPh>
    <rPh sb="3" eb="5">
      <t>トシ</t>
    </rPh>
    <rPh sb="5" eb="7">
      <t>キョウテイ</t>
    </rPh>
    <rPh sb="7" eb="9">
      <t>クミアイ</t>
    </rPh>
    <phoneticPr fontId="2"/>
  </si>
  <si>
    <t>広域飯能斎場組合</t>
    <rPh sb="0" eb="2">
      <t>コウイキ</t>
    </rPh>
    <rPh sb="2" eb="4">
      <t>ハンノウ</t>
    </rPh>
    <rPh sb="4" eb="6">
      <t>サイジョウ</t>
    </rPh>
    <rPh sb="6" eb="8">
      <t>クミアイ</t>
    </rPh>
    <phoneticPr fontId="2"/>
  </si>
  <si>
    <t>埼玉西部消防組合</t>
    <rPh sb="0" eb="2">
      <t>サイタマ</t>
    </rPh>
    <rPh sb="2" eb="4">
      <t>セイブ</t>
    </rPh>
    <rPh sb="4" eb="6">
      <t>ショウボウ</t>
    </rPh>
    <rPh sb="6" eb="8">
      <t>クミアイ</t>
    </rPh>
    <phoneticPr fontId="2"/>
  </si>
  <si>
    <t>法適用企業</t>
    <phoneticPr fontId="5"/>
  </si>
  <si>
    <t>一般会計</t>
    <rPh sb="0" eb="2">
      <t>イッパン</t>
    </rPh>
    <rPh sb="2" eb="4">
      <t>カイケイ</t>
    </rPh>
    <phoneticPr fontId="2"/>
  </si>
  <si>
    <t>特別会計</t>
    <rPh sb="0" eb="2">
      <t>トクベツ</t>
    </rPh>
    <rPh sb="2" eb="4">
      <t>カイケイ</t>
    </rPh>
    <phoneticPr fontId="2"/>
  </si>
  <si>
    <t>交通災害共済事業特別会計</t>
    <rPh sb="0" eb="2">
      <t>コウツウ</t>
    </rPh>
    <rPh sb="2" eb="4">
      <t>サイガイ</t>
    </rPh>
    <rPh sb="4" eb="6">
      <t>キョウサイ</t>
    </rPh>
    <rPh sb="6" eb="8">
      <t>ジギョウ</t>
    </rPh>
    <rPh sb="8" eb="10">
      <t>トクベツ</t>
    </rPh>
    <rPh sb="10" eb="12">
      <t>カイケイ</t>
    </rPh>
    <phoneticPr fontId="2"/>
  </si>
  <si>
    <t>狭山市土地開発公社</t>
    <rPh sb="0" eb="3">
      <t>サヤマシ</t>
    </rPh>
    <rPh sb="3" eb="5">
      <t>トチ</t>
    </rPh>
    <rPh sb="5" eb="7">
      <t>カイハツ</t>
    </rPh>
    <rPh sb="7" eb="9">
      <t>コウシャ</t>
    </rPh>
    <phoneticPr fontId="2"/>
  </si>
  <si>
    <t>狭山市勤労者福祉サービスセンター</t>
    <rPh sb="0" eb="3">
      <t>サヤマシ</t>
    </rPh>
    <rPh sb="3" eb="6">
      <t>キンロウシャ</t>
    </rPh>
    <rPh sb="6" eb="8">
      <t>フクシ</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</si>
  <si>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</si>
  <si>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</si>
  <si>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</si>
  <si>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</si>
  <si>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</si>
  <si>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</si>
  <si>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</si>
  <si>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</si>
  <si>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</si>
  <si>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</si>
  <si>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</si>
  <si>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については、市債の現在高や債務負担行為に基づく支出予定額が、堀兼学校給食センターの更新に伴い増加したことで、将来負担額の総額が増加した一方、基金残高が減少したことなどにより、将来負担額から差し引くことができる充当可能財源が減少したこと等を要因として、前年度対比10.9％上昇した。実質公債費比率については、元利償還金が、減税補てん債の償還が一部終了したことなどにより減少した一方で、公債費に準ずる債務負担行為にかかるものの中で、狭山市駅西口第一種市街地再開発事業にかかる元金の割賦償還が開始されたことなどにより、元利償還金等の総額が増加したため、単年度で前年度対比1.54％上昇し、3ヵ年平均では0.5％上昇した。今後、公共施設等総合管理計画に基づいた既存施設を維持するための大規模改修等が想定され、両比率とも上昇することが見込まれることから、引き続き起債対象事業の適切な選択を行い、世代間負担の公平化と平準化を図るとともに、後世への負担を少しでも軽減するよう適切な財政運営に努める。</t>
    <rPh sb="1" eb="3">
      <t>ショウライ</t>
    </rPh>
    <rPh sb="3" eb="5">
      <t>フタン</t>
    </rPh>
    <rPh sb="5" eb="7">
      <t>ヒリツ</t>
    </rPh>
    <rPh sb="13" eb="15">
      <t>シサイ</t>
    </rPh>
    <rPh sb="16" eb="19">
      <t>ゲンザイダカ</t>
    </rPh>
    <rPh sb="20" eb="22">
      <t>サイム</t>
    </rPh>
    <rPh sb="22" eb="24">
      <t>フタン</t>
    </rPh>
    <rPh sb="24" eb="26">
      <t>コウイ</t>
    </rPh>
    <rPh sb="27" eb="28">
      <t>モト</t>
    </rPh>
    <rPh sb="30" eb="32">
      <t>シシュツ</t>
    </rPh>
    <rPh sb="32" eb="34">
      <t>ヨテイ</t>
    </rPh>
    <rPh sb="34" eb="35">
      <t>ガク</t>
    </rPh>
    <rPh sb="37" eb="39">
      <t>ホリガネ</t>
    </rPh>
    <rPh sb="39" eb="41">
      <t>ガッコウ</t>
    </rPh>
    <rPh sb="41" eb="43">
      <t>キュウショク</t>
    </rPh>
    <rPh sb="48" eb="50">
      <t>コウシン</t>
    </rPh>
    <rPh sb="51" eb="52">
      <t>トモナ</t>
    </rPh>
    <rPh sb="53" eb="55">
      <t>ゾウカ</t>
    </rPh>
    <rPh sb="61" eb="63">
      <t>ショウライ</t>
    </rPh>
    <rPh sb="63" eb="65">
      <t>フタン</t>
    </rPh>
    <rPh sb="65" eb="66">
      <t>ガク</t>
    </rPh>
    <rPh sb="67" eb="69">
      <t>ソウガク</t>
    </rPh>
    <rPh sb="70" eb="72">
      <t>ゾウカ</t>
    </rPh>
    <rPh sb="74" eb="76">
      <t>イッポウ</t>
    </rPh>
    <rPh sb="77" eb="79">
      <t>キキン</t>
    </rPh>
    <rPh sb="79" eb="81">
      <t>ザンダカ</t>
    </rPh>
    <rPh sb="82" eb="84">
      <t>ゲンショウ</t>
    </rPh>
    <rPh sb="94" eb="96">
      <t>ショウライ</t>
    </rPh>
    <rPh sb="96" eb="98">
      <t>フタン</t>
    </rPh>
    <rPh sb="98" eb="99">
      <t>ガク</t>
    </rPh>
    <rPh sb="101" eb="102">
      <t>サ</t>
    </rPh>
    <rPh sb="103" eb="104">
      <t>ヒ</t>
    </rPh>
    <rPh sb="111" eb="113">
      <t>ジュウトウ</t>
    </rPh>
    <rPh sb="113" eb="115">
      <t>カノウ</t>
    </rPh>
    <rPh sb="115" eb="117">
      <t>ザイゲン</t>
    </rPh>
    <rPh sb="118" eb="120">
      <t>ゲンショウ</t>
    </rPh>
    <rPh sb="124" eb="125">
      <t>ナド</t>
    </rPh>
    <rPh sb="126" eb="128">
      <t>ヨウイン</t>
    </rPh>
    <rPh sb="132" eb="135">
      <t>ゼンネンド</t>
    </rPh>
    <rPh sb="135" eb="137">
      <t>タイヒ</t>
    </rPh>
    <rPh sb="142" eb="144">
      <t>ジョウショウ</t>
    </rPh>
    <rPh sb="147" eb="149">
      <t>ジッシツ</t>
    </rPh>
    <rPh sb="149" eb="152">
      <t>コウサイヒ</t>
    </rPh>
    <rPh sb="152" eb="154">
      <t>ヒリツ</t>
    </rPh>
    <rPh sb="160" eb="162">
      <t>ガンリ</t>
    </rPh>
    <rPh sb="162" eb="165">
      <t>ショウカンキン</t>
    </rPh>
    <rPh sb="167" eb="169">
      <t>ゲンゼイ</t>
    </rPh>
    <rPh sb="169" eb="170">
      <t>ホ</t>
    </rPh>
    <rPh sb="172" eb="173">
      <t>サイ</t>
    </rPh>
    <rPh sb="174" eb="176">
      <t>ショウカン</t>
    </rPh>
    <rPh sb="177" eb="179">
      <t>イチブ</t>
    </rPh>
    <rPh sb="179" eb="181">
      <t>シュウリョウ</t>
    </rPh>
    <rPh sb="190" eb="192">
      <t>ゲンショウ</t>
    </rPh>
    <rPh sb="194" eb="196">
      <t>イッポウ</t>
    </rPh>
    <rPh sb="198" eb="200">
      <t>コウサイ</t>
    </rPh>
    <rPh sb="200" eb="201">
      <t>ヒ</t>
    </rPh>
    <rPh sb="202" eb="203">
      <t>ジュン</t>
    </rPh>
    <rPh sb="205" eb="207">
      <t>サイム</t>
    </rPh>
    <rPh sb="207" eb="209">
      <t>フタン</t>
    </rPh>
    <rPh sb="209" eb="211">
      <t>コウイ</t>
    </rPh>
    <rPh sb="218" eb="219">
      <t>ナカ</t>
    </rPh>
    <rPh sb="221" eb="223">
      <t>サヤマ</t>
    </rPh>
    <rPh sb="223" eb="224">
      <t>シ</t>
    </rPh>
    <rPh sb="224" eb="225">
      <t>エキ</t>
    </rPh>
    <rPh sb="225" eb="227">
      <t>ニシグチ</t>
    </rPh>
    <rPh sb="227" eb="228">
      <t>ダイ</t>
    </rPh>
    <rPh sb="228" eb="230">
      <t>イッシュ</t>
    </rPh>
    <rPh sb="230" eb="233">
      <t>シガイチ</t>
    </rPh>
    <rPh sb="233" eb="236">
      <t>サイカイハツ</t>
    </rPh>
    <rPh sb="236" eb="238">
      <t>ジギョウ</t>
    </rPh>
    <rPh sb="242" eb="244">
      <t>ガンキン</t>
    </rPh>
    <rPh sb="245" eb="247">
      <t>カップ</t>
    </rPh>
    <rPh sb="247" eb="249">
      <t>ショウカン</t>
    </rPh>
    <rPh sb="250" eb="252">
      <t>カイシ</t>
    </rPh>
    <rPh sb="263" eb="265">
      <t>ガンリ</t>
    </rPh>
    <rPh sb="265" eb="268">
      <t>ショウカンキン</t>
    </rPh>
    <rPh sb="268" eb="269">
      <t>ナド</t>
    </rPh>
    <rPh sb="270" eb="272">
      <t>ソウガク</t>
    </rPh>
    <rPh sb="273" eb="275">
      <t>ゾウカ</t>
    </rPh>
    <rPh sb="280" eb="283">
      <t>タンネンド</t>
    </rPh>
    <rPh sb="284" eb="287">
      <t>ゼンネンド</t>
    </rPh>
    <rPh sb="287" eb="289">
      <t>タイヒ</t>
    </rPh>
    <rPh sb="294" eb="296">
      <t>ジョウショウ</t>
    </rPh>
    <rPh sb="300" eb="301">
      <t>ネン</t>
    </rPh>
    <rPh sb="301" eb="303">
      <t>ヘイキン</t>
    </rPh>
    <rPh sb="309" eb="311">
      <t>ジョウショウ</t>
    </rPh>
    <rPh sb="314" eb="316">
      <t>コンゴ</t>
    </rPh>
    <rPh sb="317" eb="319">
      <t>コウキョウ</t>
    </rPh>
    <rPh sb="319" eb="321">
      <t>シセツ</t>
    </rPh>
    <rPh sb="321" eb="322">
      <t>ナド</t>
    </rPh>
    <rPh sb="322" eb="324">
      <t>ソウゴウ</t>
    </rPh>
    <rPh sb="324" eb="326">
      <t>カンリ</t>
    </rPh>
    <rPh sb="326" eb="328">
      <t>ケイカク</t>
    </rPh>
    <rPh sb="329" eb="330">
      <t>モト</t>
    </rPh>
    <rPh sb="333" eb="335">
      <t>キソン</t>
    </rPh>
    <rPh sb="335" eb="337">
      <t>シセツ</t>
    </rPh>
    <rPh sb="338" eb="340">
      <t>イジ</t>
    </rPh>
    <rPh sb="345" eb="348">
      <t>ダイキボ</t>
    </rPh>
    <rPh sb="348" eb="350">
      <t>カイシュウ</t>
    </rPh>
    <rPh sb="350" eb="351">
      <t>ナド</t>
    </rPh>
    <rPh sb="352" eb="354">
      <t>ソウテイ</t>
    </rPh>
    <rPh sb="357" eb="358">
      <t>リョウ</t>
    </rPh>
    <rPh sb="358" eb="360">
      <t>ヒリツ</t>
    </rPh>
    <rPh sb="362" eb="364">
      <t>ジョウショウ</t>
    </rPh>
    <rPh sb="369" eb="371">
      <t>ミコ</t>
    </rPh>
    <rPh sb="379" eb="380">
      <t>ヒ</t>
    </rPh>
    <rPh sb="381" eb="382">
      <t>ツヅ</t>
    </rPh>
    <rPh sb="383" eb="385">
      <t>キサイ</t>
    </rPh>
    <rPh sb="385" eb="387">
      <t>タイショウ</t>
    </rPh>
    <rPh sb="387" eb="389">
      <t>ジギョウ</t>
    </rPh>
    <rPh sb="390" eb="392">
      <t>テキセツ</t>
    </rPh>
    <rPh sb="393" eb="395">
      <t>センタク</t>
    </rPh>
    <rPh sb="396" eb="397">
      <t>オコナ</t>
    </rPh>
    <rPh sb="399" eb="402">
      <t>セダイカン</t>
    </rPh>
    <rPh sb="402" eb="404">
      <t>フタン</t>
    </rPh>
    <rPh sb="405" eb="408">
      <t>コウヘイカ</t>
    </rPh>
    <rPh sb="409" eb="412">
      <t>ヘイジュンカ</t>
    </rPh>
    <rPh sb="413" eb="414">
      <t>ハカ</t>
    </rPh>
    <rPh sb="420" eb="422">
      <t>コウセイ</t>
    </rPh>
    <rPh sb="424" eb="426">
      <t>フタン</t>
    </rPh>
    <rPh sb="427" eb="428">
      <t>スコ</t>
    </rPh>
    <rPh sb="431" eb="433">
      <t>ケイゲン</t>
    </rPh>
    <rPh sb="437" eb="439">
      <t>テキセツ</t>
    </rPh>
    <rPh sb="440" eb="442">
      <t>ザイセイ</t>
    </rPh>
    <rPh sb="442" eb="444">
      <t>ウンエイ</t>
    </rPh>
    <rPh sb="445" eb="44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</si>
</sst>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38606</c:v>
                </c:pt>
                <c:pt idx="1">
                  <c:v>39425</c:v>
                </c:pt>
                <c:pt idx="2">
                  <c:v>43141</c:v>
                </c:pt>
                <c:pt idx="3">
                  <c:v>45117</c:v>
                </c:pt>
                <c:pt idx="4">
                  <c:v>39951</c:v>
                </c:pt>
              </c:numCache>
            </c:numRef>
          </c:val>
          <c:smooth val="0"/>
          <c:extLst>
            <c:ext xmlns:c16="http://schemas.microsoft.com/office/drawing/2014/chart" uri="{C3380CC4-5D6E-409C-BE32-E72D297353CC}">
              <c16:uniqueId val="{00000000-BEFF-47EB-B157-7546FB9F045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28109</c:v>
                </c:pt>
                <c:pt idx="1">
                  <c:v>46174</c:v>
                </c:pt>
                <c:pt idx="2">
                  <c:v>24726</c:v>
                </c:pt>
                <c:pt idx="3">
                  <c:v>38985</c:v>
                </c:pt>
                <c:pt idx="4">
                  <c:v>31579</c:v>
                </c:pt>
              </c:numCache>
            </c:numRef>
          </c:val>
          <c:smooth val="0"/>
          <c:extLst>
            <c:ext xmlns:c16="http://schemas.microsoft.com/office/drawing/2014/chart" uri="{C3380CC4-5D6E-409C-BE32-E72D297353CC}">
              <c16:uniqueId val="{00000001-BEFF-47EB-B157-7546FB9F045C}"/>
            </c:ext>
          </c:extLst>
        </c:ser>
        <c:dLbls>
          <c:showLegendKey val="0"/>
          <c:showVal val="0"/>
          <c:showCatName val="0"/>
          <c:showSerName val="0"/>
          <c:showPercent val="0"/>
          <c:showBubbleSize val="0"/>
        </c:dLbls>
        <c:marker val="1"/>
        <c:smooth val="0"/>
        <c:axId val="96958720"/>
        <c:axId val="100979072"/>
      </c:lineChart>
      <c:catAx>
        <c:axId val="969587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979072"/>
        <c:crosses val="autoZero"/>
        <c:auto val="1"/>
        <c:lblAlgn val="ctr"/>
        <c:lblOffset val="100"/>
        <c:tickLblSkip val="1"/>
        <c:tickMarkSkip val="1"/>
        <c:noMultiLvlLbl val="0"/>
      </c:catAx>
      <c:valAx>
        <c:axId val="100979072"/>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958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7.24</c:v>
                </c:pt>
                <c:pt idx="1">
                  <c:v>9.32</c:v>
                </c:pt>
                <c:pt idx="2">
                  <c:v>8.18</c:v>
                </c:pt>
                <c:pt idx="3">
                  <c:v>7.11</c:v>
                </c:pt>
                <c:pt idx="4">
                  <c:v>4.08</c:v>
                </c:pt>
              </c:numCache>
            </c:numRef>
          </c:val>
          <c:extLst>
            <c:ext xmlns:c16="http://schemas.microsoft.com/office/drawing/2014/chart" uri="{C3380CC4-5D6E-409C-BE32-E72D297353CC}">
              <c16:uniqueId val="{00000000-F3CE-4EB1-9400-18449254B8E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21.01</c:v>
                </c:pt>
                <c:pt idx="1">
                  <c:v>17.329999999999998</c:v>
                </c:pt>
                <c:pt idx="2">
                  <c:v>17.79</c:v>
                </c:pt>
                <c:pt idx="3">
                  <c:v>18.38</c:v>
                </c:pt>
                <c:pt idx="4">
                  <c:v>15.94</c:v>
                </c:pt>
              </c:numCache>
            </c:numRef>
          </c:val>
          <c:extLst>
            <c:ext xmlns:c16="http://schemas.microsoft.com/office/drawing/2014/chart" uri="{C3380CC4-5D6E-409C-BE32-E72D297353CC}">
              <c16:uniqueId val="{00000001-F3CE-4EB1-9400-18449254B8EA}"/>
            </c:ext>
          </c:extLst>
        </c:ser>
        <c:dLbls>
          <c:showLegendKey val="0"/>
          <c:showVal val="0"/>
          <c:showCatName val="0"/>
          <c:showSerName val="0"/>
          <c:showPercent val="0"/>
          <c:showBubbleSize val="0"/>
        </c:dLbls>
        <c:gapWidth val="250"/>
        <c:overlap val="100"/>
        <c:axId val="109435520"/>
        <c:axId val="109437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-0.9</c:v>
                </c:pt>
                <c:pt idx="1">
                  <c:v>-1.61</c:v>
                </c:pt>
                <c:pt idx="2">
                  <c:v>-0.05</c:v>
                </c:pt>
                <c:pt idx="3">
                  <c:v>-0.86</c:v>
                </c:pt>
                <c:pt idx="4">
                  <c:v>-5.3</c:v>
                </c:pt>
              </c:numCache>
            </c:numRef>
          </c:val>
          <c:smooth val="0"/>
          <c:extLst>
            <c:ext xmlns:c16="http://schemas.microsoft.com/office/drawing/2014/chart" uri="{C3380CC4-5D6E-409C-BE32-E72D297353CC}">
              <c16:uniqueId val="{00000002-F3CE-4EB1-9400-18449254B8EA}"/>
            </c:ext>
          </c:extLst>
        </c:ser>
        <c:dLbls>
          <c:showLegendKey val="0"/>
          <c:showVal val="0"/>
          <c:showCatName val="0"/>
          <c:showSerName val="0"/>
          <c:showPercent val="0"/>
          <c:showBubbleSize val="0"/>
        </c:dLbls>
        <c:marker val="1"/>
        <c:smooth val="0"/>
        <c:axId val="109435520"/>
        <c:axId val="109437696"/>
      </c:lineChart>
      <c:catAx>
        <c:axId val="109435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437696"/>
        <c:crosses val="autoZero"/>
        <c:auto val="1"/>
        <c:lblAlgn val="ctr"/>
        <c:lblOffset val="100"/>
        <c:tickLblSkip val="1"/>
        <c:tickMarkSkip val="1"/>
        <c:noMultiLvlLbl val="0"/>
      </c:catAx>
      <c:valAx>
        <c:axId val="109437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435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155-4A8A-97ED-EEEB59B3865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155-4A8A-97ED-EEEB59B3865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155-4A8A-97ED-EEEB59B3865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0.12</c:v>
                </c:pt>
                <c:pt idx="2">
                  <c:v>#N/A</c:v>
                </c:pt>
                <c:pt idx="3">
                  <c:v>0.08</c:v>
                </c:pt>
                <c:pt idx="4">
                  <c:v>#N/A</c:v>
                </c:pt>
                <c:pt idx="5">
                  <c:v>7.0000000000000007E-2</c:v>
                </c:pt>
                <c:pt idx="6">
                  <c:v>#N/A</c:v>
                </c:pt>
                <c:pt idx="7">
                  <c:v>0.05</c:v>
                </c:pt>
                <c:pt idx="8">
                  <c:v>#N/A</c:v>
                </c:pt>
                <c:pt idx="9">
                  <c:v>0.05</c:v>
                </c:pt>
              </c:numCache>
            </c:numRef>
          </c:val>
          <c:extLst>
            <c:ext xmlns:c16="http://schemas.microsoft.com/office/drawing/2014/chart" uri="{C3380CC4-5D6E-409C-BE32-E72D297353CC}">
              <c16:uniqueId val="{00000003-4155-4A8A-97ED-EEEB59B3865C}"/>
            </c:ext>
          </c:extLst>
        </c:ser>
        <c:ser>
          <c:idx val="4"/>
          <c:order val="4"/>
          <c:tx>
            <c:strRef>
              <c:f>データシート!$A$31</c:f>
              <c:strCache>
                <c:ptCount val="1"/>
                <c:pt idx="0">
                  <c:v>狭山市駅東口土地区画整理事業特別会計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0.18</c:v>
                </c:pt>
                <c:pt idx="2">
                  <c:v>#N/A</c:v>
                </c:pt>
                <c:pt idx="3">
                  <c:v>0.22</c:v>
                </c:pt>
                <c:pt idx="4">
                  <c:v>#N/A</c:v>
                </c:pt>
                <c:pt idx="5">
                  <c:v>0.23</c:v>
                </c:pt>
                <c:pt idx="6">
                  <c:v>#N/A</c:v>
                </c:pt>
                <c:pt idx="7">
                  <c:v>0.59</c:v>
                </c:pt>
                <c:pt idx="8">
                  <c:v>#N/A</c:v>
                </c:pt>
                <c:pt idx="9">
                  <c:v>0.31</c:v>
                </c:pt>
              </c:numCache>
            </c:numRef>
          </c:val>
          <c:extLst>
            <c:ext xmlns:c16="http://schemas.microsoft.com/office/drawing/2014/chart" uri="{C3380CC4-5D6E-409C-BE32-E72D297353CC}">
              <c16:uniqueId val="{00000004-4155-4A8A-97ED-EEEB59B3865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4.55</c:v>
                </c:pt>
                <c:pt idx="2">
                  <c:v>#N/A</c:v>
                </c:pt>
                <c:pt idx="3">
                  <c:v>4.29</c:v>
                </c:pt>
                <c:pt idx="4">
                  <c:v>#N/A</c:v>
                </c:pt>
                <c:pt idx="5">
                  <c:v>2.4700000000000002</c:v>
                </c:pt>
                <c:pt idx="6">
                  <c:v>#N/A</c:v>
                </c:pt>
                <c:pt idx="7">
                  <c:v>1.51</c:v>
                </c:pt>
                <c:pt idx="8">
                  <c:v>#N/A</c:v>
                </c:pt>
                <c:pt idx="9">
                  <c:v>1.45</c:v>
                </c:pt>
              </c:numCache>
            </c:numRef>
          </c:val>
          <c:extLst>
            <c:ext xmlns:c16="http://schemas.microsoft.com/office/drawing/2014/chart" uri="{C3380CC4-5D6E-409C-BE32-E72D297353CC}">
              <c16:uniqueId val="{00000005-4155-4A8A-97ED-EEEB59B3865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1.1200000000000001</c:v>
                </c:pt>
                <c:pt idx="2">
                  <c:v>#N/A</c:v>
                </c:pt>
                <c:pt idx="3">
                  <c:v>1.18</c:v>
                </c:pt>
                <c:pt idx="4">
                  <c:v>#N/A</c:v>
                </c:pt>
                <c:pt idx="5">
                  <c:v>0.96</c:v>
                </c:pt>
                <c:pt idx="6">
                  <c:v>#N/A</c:v>
                </c:pt>
                <c:pt idx="7">
                  <c:v>1.66</c:v>
                </c:pt>
                <c:pt idx="8">
                  <c:v>#N/A</c:v>
                </c:pt>
                <c:pt idx="9">
                  <c:v>1.84</c:v>
                </c:pt>
              </c:numCache>
            </c:numRef>
          </c:val>
          <c:extLst>
            <c:ext xmlns:c16="http://schemas.microsoft.com/office/drawing/2014/chart" uri="{C3380CC4-5D6E-409C-BE32-E72D297353CC}">
              <c16:uniqueId val="{00000006-4155-4A8A-97ED-EEEB59B3865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7.05</c:v>
                </c:pt>
                <c:pt idx="2">
                  <c:v>#N/A</c:v>
                </c:pt>
                <c:pt idx="3">
                  <c:v>9.09</c:v>
                </c:pt>
                <c:pt idx="4">
                  <c:v>#N/A</c:v>
                </c:pt>
                <c:pt idx="5">
                  <c:v>7.95</c:v>
                </c:pt>
                <c:pt idx="6">
                  <c:v>#N/A</c:v>
                </c:pt>
                <c:pt idx="7">
                  <c:v>6.51</c:v>
                </c:pt>
                <c:pt idx="8">
                  <c:v>#N/A</c:v>
                </c:pt>
                <c:pt idx="9">
                  <c:v>3.76</c:v>
                </c:pt>
              </c:numCache>
            </c:numRef>
          </c:val>
          <c:extLst>
            <c:ext xmlns:c16="http://schemas.microsoft.com/office/drawing/2014/chart" uri="{C3380CC4-5D6E-409C-BE32-E72D297353CC}">
              <c16:uniqueId val="{00000007-4155-4A8A-97ED-EEEB59B3865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2.8</c:v>
                </c:pt>
                <c:pt idx="2">
                  <c:v>#N/A</c:v>
                </c:pt>
                <c:pt idx="3">
                  <c:v>3.42</c:v>
                </c:pt>
                <c:pt idx="4">
                  <c:v>#N/A</c:v>
                </c:pt>
                <c:pt idx="5">
                  <c:v>4.88</c:v>
                </c:pt>
                <c:pt idx="6">
                  <c:v>#N/A</c:v>
                </c:pt>
                <c:pt idx="7">
                  <c:v>5.04</c:v>
                </c:pt>
                <c:pt idx="8">
                  <c:v>#N/A</c:v>
                </c:pt>
                <c:pt idx="9">
                  <c:v>5.31</c:v>
                </c:pt>
              </c:numCache>
            </c:numRef>
          </c:val>
          <c:extLst>
            <c:ext xmlns:c16="http://schemas.microsoft.com/office/drawing/2014/chart" uri="{C3380CC4-5D6E-409C-BE32-E72D297353CC}">
              <c16:uniqueId val="{00000008-4155-4A8A-97ED-EEEB59B3865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12.09</c:v>
                </c:pt>
                <c:pt idx="2">
                  <c:v>#N/A</c:v>
                </c:pt>
                <c:pt idx="3">
                  <c:v>13.12</c:v>
                </c:pt>
                <c:pt idx="4">
                  <c:v>#N/A</c:v>
                </c:pt>
                <c:pt idx="5">
                  <c:v>14.38</c:v>
                </c:pt>
                <c:pt idx="6">
                  <c:v>#N/A</c:v>
                </c:pt>
                <c:pt idx="7">
                  <c:v>14.23</c:v>
                </c:pt>
                <c:pt idx="8">
                  <c:v>#N/A</c:v>
                </c:pt>
                <c:pt idx="9">
                  <c:v>10.29</c:v>
                </c:pt>
              </c:numCache>
            </c:numRef>
          </c:val>
          <c:extLst>
            <c:ext xmlns:c16="http://schemas.microsoft.com/office/drawing/2014/chart" uri="{C3380CC4-5D6E-409C-BE32-E72D297353CC}">
              <c16:uniqueId val="{00000009-4155-4A8A-97ED-EEEB59B3865C}"/>
            </c:ext>
          </c:extLst>
        </c:ser>
        <c:dLbls>
          <c:showLegendKey val="0"/>
          <c:showVal val="0"/>
          <c:showCatName val="0"/>
          <c:showSerName val="0"/>
          <c:showPercent val="0"/>
          <c:showBubbleSize val="0"/>
        </c:dLbls>
        <c:gapWidth val="150"/>
        <c:overlap val="100"/>
        <c:axId val="114123136"/>
        <c:axId val="114124672"/>
      </c:barChart>
      <c:catAx>
        <c:axId val="114123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124672"/>
        <c:crosses val="autoZero"/>
        <c:auto val="1"/>
        <c:lblAlgn val="ctr"/>
        <c:lblOffset val="100"/>
        <c:tickLblSkip val="1"/>
        <c:tickMarkSkip val="1"/>
        <c:noMultiLvlLbl val="0"/>
      </c:catAx>
      <c:valAx>
        <c:axId val="114124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123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3734</c:v>
                </c:pt>
                <c:pt idx="5">
                  <c:v>3890</c:v>
                </c:pt>
                <c:pt idx="8">
                  <c:v>3920</c:v>
                </c:pt>
                <c:pt idx="11">
                  <c:v>3997</c:v>
                </c:pt>
                <c:pt idx="14">
                  <c:v>3763</c:v>
                </c:pt>
              </c:numCache>
            </c:numRef>
          </c:val>
          <c:extLst>
            <c:ext xmlns:c16="http://schemas.microsoft.com/office/drawing/2014/chart" uri="{C3380CC4-5D6E-409C-BE32-E72D297353CC}">
              <c16:uniqueId val="{00000000-A4A3-440D-A74B-862F52CBD5F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4A3-440D-A74B-862F52CBD5F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163</c:v>
                </c:pt>
                <c:pt idx="3">
                  <c:v>186</c:v>
                </c:pt>
                <c:pt idx="6">
                  <c:v>234</c:v>
                </c:pt>
                <c:pt idx="9">
                  <c:v>234</c:v>
                </c:pt>
                <c:pt idx="12">
                  <c:v>574</c:v>
                </c:pt>
              </c:numCache>
            </c:numRef>
          </c:val>
          <c:extLst>
            <c:ext xmlns:c16="http://schemas.microsoft.com/office/drawing/2014/chart" uri="{C3380CC4-5D6E-409C-BE32-E72D297353CC}">
              <c16:uniqueId val="{00000002-A4A3-440D-A74B-862F52CBD5F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64</c:v>
                </c:pt>
                <c:pt idx="9">
                  <c:v>80</c:v>
                </c:pt>
                <c:pt idx="12">
                  <c:v>92</c:v>
                </c:pt>
              </c:numCache>
            </c:numRef>
          </c:val>
          <c:extLst>
            <c:ext xmlns:c16="http://schemas.microsoft.com/office/drawing/2014/chart" uri="{C3380CC4-5D6E-409C-BE32-E72D297353CC}">
              <c16:uniqueId val="{00000003-A4A3-440D-A74B-862F52CBD5F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743</c:v>
                </c:pt>
                <c:pt idx="3">
                  <c:v>711</c:v>
                </c:pt>
                <c:pt idx="6">
                  <c:v>728</c:v>
                </c:pt>
                <c:pt idx="9">
                  <c:v>722</c:v>
                </c:pt>
                <c:pt idx="12">
                  <c:v>729</c:v>
                </c:pt>
              </c:numCache>
            </c:numRef>
          </c:val>
          <c:extLst>
            <c:ext xmlns:c16="http://schemas.microsoft.com/office/drawing/2014/chart" uri="{C3380CC4-5D6E-409C-BE32-E72D297353CC}">
              <c16:uniqueId val="{00000004-A4A3-440D-A74B-862F52CBD5F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A3-440D-A74B-862F52CBD5F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4A3-440D-A74B-862F52CBD5F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3467</c:v>
                </c:pt>
                <c:pt idx="3">
                  <c:v>3412</c:v>
                </c:pt>
                <c:pt idx="6">
                  <c:v>3296</c:v>
                </c:pt>
                <c:pt idx="9">
                  <c:v>3346</c:v>
                </c:pt>
                <c:pt idx="12">
                  <c:v>3134</c:v>
                </c:pt>
              </c:numCache>
            </c:numRef>
          </c:val>
          <c:extLst>
            <c:ext xmlns:c16="http://schemas.microsoft.com/office/drawing/2014/chart" uri="{C3380CC4-5D6E-409C-BE32-E72D297353CC}">
              <c16:uniqueId val="{00000007-A4A3-440D-A74B-862F52CBD5F7}"/>
            </c:ext>
          </c:extLst>
        </c:ser>
        <c:dLbls>
          <c:showLegendKey val="0"/>
          <c:showVal val="0"/>
          <c:showCatName val="0"/>
          <c:showSerName val="0"/>
          <c:showPercent val="0"/>
          <c:showBubbleSize val="0"/>
        </c:dLbls>
        <c:gapWidth val="100"/>
        <c:overlap val="100"/>
        <c:axId val="114400640"/>
        <c:axId val="114406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639</c:v>
                </c:pt>
                <c:pt idx="2">
                  <c:v>#N/A</c:v>
                </c:pt>
                <c:pt idx="3">
                  <c:v>#N/A</c:v>
                </c:pt>
                <c:pt idx="4">
                  <c:v>419</c:v>
                </c:pt>
                <c:pt idx="5">
                  <c:v>#N/A</c:v>
                </c:pt>
                <c:pt idx="6">
                  <c:v>#N/A</c:v>
                </c:pt>
                <c:pt idx="7">
                  <c:v>402</c:v>
                </c:pt>
                <c:pt idx="8">
                  <c:v>#N/A</c:v>
                </c:pt>
                <c:pt idx="9">
                  <c:v>#N/A</c:v>
                </c:pt>
                <c:pt idx="10">
                  <c:v>385</c:v>
                </c:pt>
                <c:pt idx="11">
                  <c:v>#N/A</c:v>
                </c:pt>
                <c:pt idx="12">
                  <c:v>#N/A</c:v>
                </c:pt>
                <c:pt idx="13">
                  <c:v>766</c:v>
                </c:pt>
                <c:pt idx="14">
                  <c:v>#N/A</c:v>
                </c:pt>
              </c:numCache>
            </c:numRef>
          </c:val>
          <c:smooth val="0"/>
          <c:extLst>
            <c:ext xmlns:c16="http://schemas.microsoft.com/office/drawing/2014/chart" uri="{C3380CC4-5D6E-409C-BE32-E72D297353CC}">
              <c16:uniqueId val="{00000008-A4A3-440D-A74B-862F52CBD5F7}"/>
            </c:ext>
          </c:extLst>
        </c:ser>
        <c:dLbls>
          <c:showLegendKey val="0"/>
          <c:showVal val="0"/>
          <c:showCatName val="0"/>
          <c:showSerName val="0"/>
          <c:showPercent val="0"/>
          <c:showBubbleSize val="0"/>
        </c:dLbls>
        <c:marker val="1"/>
        <c:smooth val="0"/>
        <c:axId val="114400640"/>
        <c:axId val="114406912"/>
      </c:lineChart>
      <c:catAx>
        <c:axId val="11440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406912"/>
        <c:crosses val="autoZero"/>
        <c:auto val="1"/>
        <c:lblAlgn val="ctr"/>
        <c:lblOffset val="100"/>
        <c:tickLblSkip val="1"/>
        <c:tickMarkSkip val="1"/>
        <c:noMultiLvlLbl val="0"/>
      </c:catAx>
      <c:valAx>
        <c:axId val="114406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400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36243</c:v>
                </c:pt>
                <c:pt idx="5">
                  <c:v>37235</c:v>
                </c:pt>
                <c:pt idx="8">
                  <c:v>37191</c:v>
                </c:pt>
                <c:pt idx="11">
                  <c:v>37281</c:v>
                </c:pt>
                <c:pt idx="14">
                  <c:v>37171</c:v>
                </c:pt>
              </c:numCache>
            </c:numRef>
          </c:val>
          <c:extLst>
            <c:ext xmlns:c16="http://schemas.microsoft.com/office/drawing/2014/chart" uri="{C3380CC4-5D6E-409C-BE32-E72D297353CC}">
              <c16:uniqueId val="{00000000-7DD8-4603-BC4B-801A1957F2C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7495</c:v>
                </c:pt>
                <c:pt idx="5">
                  <c:v>9279</c:v>
                </c:pt>
                <c:pt idx="8">
                  <c:v>8611</c:v>
                </c:pt>
                <c:pt idx="11">
                  <c:v>7856</c:v>
                </c:pt>
                <c:pt idx="14">
                  <c:v>6806</c:v>
                </c:pt>
              </c:numCache>
            </c:numRef>
          </c:val>
          <c:extLst>
            <c:ext xmlns:c16="http://schemas.microsoft.com/office/drawing/2014/chart" uri="{C3380CC4-5D6E-409C-BE32-E72D297353CC}">
              <c16:uniqueId val="{00000001-7DD8-4603-BC4B-801A1957F2C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11814</c:v>
                </c:pt>
                <c:pt idx="5">
                  <c:v>11110</c:v>
                </c:pt>
                <c:pt idx="8">
                  <c:v>10733</c:v>
                </c:pt>
                <c:pt idx="11">
                  <c:v>9960</c:v>
                </c:pt>
                <c:pt idx="14">
                  <c:v>8946</c:v>
                </c:pt>
              </c:numCache>
            </c:numRef>
          </c:val>
          <c:extLst>
            <c:ext xmlns:c16="http://schemas.microsoft.com/office/drawing/2014/chart" uri="{C3380CC4-5D6E-409C-BE32-E72D297353CC}">
              <c16:uniqueId val="{00000002-7DD8-4603-BC4B-801A1957F2C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DD8-4603-BC4B-801A1957F2C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DD8-4603-BC4B-801A1957F2C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13</c:v>
                </c:pt>
                <c:pt idx="3">
                  <c:v>13</c:v>
                </c:pt>
                <c:pt idx="6">
                  <c:v>2</c:v>
                </c:pt>
                <c:pt idx="9">
                  <c:v>0</c:v>
                </c:pt>
                <c:pt idx="12">
                  <c:v>0</c:v>
                </c:pt>
              </c:numCache>
            </c:numRef>
          </c:val>
          <c:extLst>
            <c:ext xmlns:c16="http://schemas.microsoft.com/office/drawing/2014/chart" uri="{C3380CC4-5D6E-409C-BE32-E72D297353CC}">
              <c16:uniqueId val="{00000005-7DD8-4603-BC4B-801A1957F2C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8050</c:v>
                </c:pt>
                <c:pt idx="3">
                  <c:v>5764</c:v>
                </c:pt>
                <c:pt idx="6">
                  <c:v>5395</c:v>
                </c:pt>
                <c:pt idx="9">
                  <c:v>4759</c:v>
                </c:pt>
                <c:pt idx="12">
                  <c:v>4430</c:v>
                </c:pt>
              </c:numCache>
            </c:numRef>
          </c:val>
          <c:extLst>
            <c:ext xmlns:c16="http://schemas.microsoft.com/office/drawing/2014/chart" uri="{C3380CC4-5D6E-409C-BE32-E72D297353CC}">
              <c16:uniqueId val="{00000006-7DD8-4603-BC4B-801A1957F2C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633</c:v>
                </c:pt>
                <c:pt idx="9">
                  <c:v>776</c:v>
                </c:pt>
                <c:pt idx="12">
                  <c:v>832</c:v>
                </c:pt>
              </c:numCache>
            </c:numRef>
          </c:val>
          <c:extLst>
            <c:ext xmlns:c16="http://schemas.microsoft.com/office/drawing/2014/chart" uri="{C3380CC4-5D6E-409C-BE32-E72D297353CC}">
              <c16:uniqueId val="{00000007-7DD8-4603-BC4B-801A1957F2C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7699</c:v>
                </c:pt>
                <c:pt idx="3">
                  <c:v>7861</c:v>
                </c:pt>
                <c:pt idx="6">
                  <c:v>7981</c:v>
                </c:pt>
                <c:pt idx="9">
                  <c:v>7552</c:v>
                </c:pt>
                <c:pt idx="12">
                  <c:v>7265</c:v>
                </c:pt>
              </c:numCache>
            </c:numRef>
          </c:val>
          <c:extLst>
            <c:ext xmlns:c16="http://schemas.microsoft.com/office/drawing/2014/chart" uri="{C3380CC4-5D6E-409C-BE32-E72D297353CC}">
              <c16:uniqueId val="{00000008-7DD8-4603-BC4B-801A1957F2C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4004</c:v>
                </c:pt>
                <c:pt idx="3">
                  <c:v>6716</c:v>
                </c:pt>
                <c:pt idx="6">
                  <c:v>6552</c:v>
                </c:pt>
                <c:pt idx="9">
                  <c:v>5548</c:v>
                </c:pt>
                <c:pt idx="12">
                  <c:v>5991</c:v>
                </c:pt>
              </c:numCache>
            </c:numRef>
          </c:val>
          <c:extLst>
            <c:ext xmlns:c16="http://schemas.microsoft.com/office/drawing/2014/chart" uri="{C3380CC4-5D6E-409C-BE32-E72D297353CC}">
              <c16:uniqueId val="{00000009-7DD8-4603-BC4B-801A1957F2C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35671</c:v>
                </c:pt>
                <c:pt idx="3">
                  <c:v>38698</c:v>
                </c:pt>
                <c:pt idx="6">
                  <c:v>37938</c:v>
                </c:pt>
                <c:pt idx="9">
                  <c:v>38618</c:v>
                </c:pt>
                <c:pt idx="12">
                  <c:v>39238</c:v>
                </c:pt>
              </c:numCache>
            </c:numRef>
          </c:val>
          <c:extLst>
            <c:ext xmlns:c16="http://schemas.microsoft.com/office/drawing/2014/chart" uri="{C3380CC4-5D6E-409C-BE32-E72D297353CC}">
              <c16:uniqueId val="{0000000A-7DD8-4603-BC4B-801A1957F2C1}"/>
            </c:ext>
          </c:extLst>
        </c:ser>
        <c:dLbls>
          <c:showLegendKey val="0"/>
          <c:showVal val="0"/>
          <c:showCatName val="0"/>
          <c:showSerName val="0"/>
          <c:showPercent val="0"/>
          <c:showBubbleSize val="0"/>
        </c:dLbls>
        <c:gapWidth val="100"/>
        <c:overlap val="100"/>
        <c:axId val="113986944"/>
        <c:axId val="113993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1428</c:v>
                </c:pt>
                <c:pt idx="5">
                  <c:v>#N/A</c:v>
                </c:pt>
                <c:pt idx="6">
                  <c:v>#N/A</c:v>
                </c:pt>
                <c:pt idx="7">
                  <c:v>1966</c:v>
                </c:pt>
                <c:pt idx="8">
                  <c:v>#N/A</c:v>
                </c:pt>
                <c:pt idx="9">
                  <c:v>#N/A</c:v>
                </c:pt>
                <c:pt idx="10">
                  <c:v>2157</c:v>
                </c:pt>
                <c:pt idx="11">
                  <c:v>#N/A</c:v>
                </c:pt>
                <c:pt idx="12">
                  <c:v>#N/A</c:v>
                </c:pt>
                <c:pt idx="13">
                  <c:v>4833</c:v>
                </c:pt>
                <c:pt idx="14">
                  <c:v>#N/A</c:v>
                </c:pt>
              </c:numCache>
            </c:numRef>
          </c:val>
          <c:smooth val="0"/>
          <c:extLst>
            <c:ext xmlns:c16="http://schemas.microsoft.com/office/drawing/2014/chart" uri="{C3380CC4-5D6E-409C-BE32-E72D297353CC}">
              <c16:uniqueId val="{0000000B-7DD8-4603-BC4B-801A1957F2C1}"/>
            </c:ext>
          </c:extLst>
        </c:ser>
        <c:dLbls>
          <c:showLegendKey val="0"/>
          <c:showVal val="0"/>
          <c:showCatName val="0"/>
          <c:showSerName val="0"/>
          <c:showPercent val="0"/>
          <c:showBubbleSize val="0"/>
        </c:dLbls>
        <c:marker val="1"/>
        <c:smooth val="0"/>
        <c:axId val="113986944"/>
        <c:axId val="113993216"/>
      </c:lineChart>
      <c:catAx>
        <c:axId val="11398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993216"/>
        <c:crosses val="autoZero"/>
        <c:auto val="1"/>
        <c:lblAlgn val="ctr"/>
        <c:lblOffset val="100"/>
        <c:tickLblSkip val="1"/>
        <c:tickMarkSkip val="1"/>
        <c:noMultiLvlLbl val="0"/>
      </c:catAx>
      <c:valAx>
        <c:axId val="113993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986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{ED141CC8-040B-4EA0-9D79-70368551B7D0}</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8B73-4235-B0AB-6503D5453F21}"/>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{CC62F3BC-543E-4F31-BFB9-E9771D0D30E8}</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8B73-4235-B0AB-6503D5453F21}"/>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{050E0B3E-9A21-4880-BA5A-A4F69110D5C4}</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8B73-4235-B0AB-6503D5453F21}"/>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{50F58C9D-70B1-4447-BEBA-EEFE782C71CF}</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8B73-4235-B0AB-6503D5453F21}"/>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{A8D1D356-3C60-4976-B449-04EEDFA552F2}</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8B73-4235-B0AB-6503D5453F21}"/>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8B73-4235-B0AB-6503D5453F21}"/>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{D3DEE370-B003-45B5-90A4-61F874552C98}</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8B73-4235-B0AB-6503D5453F21}"/>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{2E9C2481-04C1-435F-A3E3-E5EF2D2F91CC}</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8B73-4235-B0AB-6503D5453F21}"/>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{10B3EE35-AB92-4894-ADF4-381BB44C2489}</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8B73-4235-B0AB-6503D5453F21}"/>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{A2C30967-B099-4030-A67E-5D2D6D35F094}</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8B73-4235-B0AB-6503D5453F21}"/>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{285B8EC4-A189-4022-A548-E74DF21DDB87}</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8B73-4235-B0AB-6503D5453F21}"/>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8B73-4235-B0AB-6503D5453F21}"/>
            </c:ext>
          </c:extLst>
        </c:ser>
        <c:dLbls>
          <c:showLegendKey val="0"/>
          <c:showVal val="0"/>
          <c:showCatName val="0"/>
          <c:showSerName val="0"/>
          <c:showPercent val="0"/>
          <c:showBubbleSize val="0"/>
        </c:dLbls>
        <c:axId val="90965888"/>
        <c:axId val="91000832"/>
      </c:scatterChart>
      <c:valAx>
        <c:axId val="909658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000832"/>
        <c:crosses val="autoZero"/>
        <c:crossBetween val="midCat"/>
      </c:valAx>
      <c:valAx>
        <c:axId val="910008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09658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{7AF01112-AE19-48DC-A4E3-CB17B0B24207}</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BE7D-4B1D-A84D-E022251D7ECE}"/>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{20B16B19-48C4-48D9-84DD-AFF17F2D7743}</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BE7D-4B1D-A84D-E022251D7ECE}"/>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{7D105074-3437-4F23-916B-2ABBEA492D4E}</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BE7D-4B1D-A84D-E022251D7ECE}"/>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{6AFAA4B7-36D4-4583-948D-F20CD7A46FAB}</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BE7D-4B1D-A84D-E022251D7ECE}"/>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{2E149C19-72D2-4353-9958-F9DB23E0B432}</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BE7D-4B1D-A84D-E022251D7ECE}"/>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c:v>
                </c:pt>
                <c:pt idx="1">
                  <c:v>3.7</c:v>
                </c:pt>
                <c:pt idx="2">
                  <c:v>2</c:v>
                </c:pt>
                <c:pt idx="3">
                  <c:v>1.6</c:v>
                </c:pt>
                <c:pt idx="4">
                  <c:v>2.1</c:v>
                </c:pt>
              </c:numCache>
            </c:numRef>
          </c:xVal>
          <c:yVal>
            <c:numRef>
              <c:f>公会計指標分析・財政指標組合せ分析表!$K$73:$O$73</c:f>
              <c:numCache>
                <c:formatCode>#,##0.0;"▲ "#,##0.0</c:formatCode>
                <c:ptCount val="5"/>
                <c:pt idx="1">
                  <c:v>6</c:v>
                </c:pt>
                <c:pt idx="2">
                  <c:v>8.1</c:v>
                </c:pt>
                <c:pt idx="3">
                  <c:v>9.1</c:v>
                </c:pt>
                <c:pt idx="4">
                  <c:v>20</c:v>
                </c:pt>
              </c:numCache>
            </c:numRef>
          </c:yVal>
          <c:smooth val="0"/>
          <c:extLst>
            <c:ext xmlns:c16="http://schemas.microsoft.com/office/drawing/2014/chart" uri="{C3380CC4-5D6E-409C-BE32-E72D297353CC}">
              <c16:uniqueId val="{00000005-BE7D-4B1D-A84D-E022251D7ECE}"/>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{CAB204A2-5675-41B1-A073-343ABE502C23}</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BE7D-4B1D-A84D-E022251D7ECE}"/>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{93EE6FCA-359D-495E-913E-69B9BD47024F}</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BE7D-4B1D-A84D-E022251D7ECE}"/>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{E16FF41F-CAB6-4104-8A43-4DF7BFC2EC1E}</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BE7D-4B1D-A84D-E022251D7ECE}"/>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{EAA045B1-6DEB-4F41-91A5-BF4760FB75F9}</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BE7D-4B1D-A84D-E022251D7ECE}"/>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{95D50421-BAAC-4632-958B-0A4A4221872D}</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BE7D-4B1D-A84D-E022251D7ECE}"/>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7.6</c:v>
                </c:pt>
                <c:pt idx="1">
                  <c:v>6.8</c:v>
                </c:pt>
                <c:pt idx="2">
                  <c:v>5.9</c:v>
                </c:pt>
                <c:pt idx="3">
                  <c:v>5.2</c:v>
                </c:pt>
                <c:pt idx="4">
                  <c:v>4.8</c:v>
                </c:pt>
              </c:numCache>
            </c:numRef>
          </c:xVal>
          <c:yVal>
            <c:numRef>
              <c:f>公会計指標分析・財政指標組合せ分析表!$K$77:$O$77</c:f>
              <c:numCache>
                <c:formatCode>#,##0.0;"▲ "#,##0.0</c:formatCode>
                <c:ptCount val="5"/>
                <c:pt idx="0">
                  <c:v>53.1</c:v>
                </c:pt>
                <c:pt idx="1">
                  <c:v>42</c:v>
                </c:pt>
                <c:pt idx="2">
                  <c:v>32.6</c:v>
                </c:pt>
                <c:pt idx="3">
                  <c:v>30.5</c:v>
                </c:pt>
                <c:pt idx="4">
                  <c:v>25.4</c:v>
                </c:pt>
              </c:numCache>
            </c:numRef>
          </c:yVal>
          <c:smooth val="0"/>
          <c:extLst>
            <c:ext xmlns:c16="http://schemas.microsoft.com/office/drawing/2014/chart" uri="{C3380CC4-5D6E-409C-BE32-E72D297353CC}">
              <c16:uniqueId val="{0000000B-BE7D-4B1D-A84D-E022251D7ECE}"/>
            </c:ext>
          </c:extLst>
        </c:ser>
        <c:dLbls>
          <c:showLegendKey val="0"/>
          <c:showVal val="0"/>
          <c:showCatName val="0"/>
          <c:showSerName val="0"/>
          <c:showPercent val="0"/>
          <c:showBubbleSize val="0"/>
        </c:dLbls>
        <c:axId val="91063040"/>
        <c:axId val="91064960"/>
      </c:scatterChart>
      <c:valAx>
        <c:axId val="91063040"/>
        <c:scaling>
          <c:orientation val="minMax"/>
          <c:max val="8.1"/>
          <c:min val="1.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064960"/>
        <c:crosses val="autoZero"/>
        <c:crossBetween val="midCat"/>
      </c:valAx>
      <c:valAx>
        <c:axId val="91064960"/>
        <c:scaling>
          <c:orientation val="minMax"/>
          <c:max val="6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10630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埼玉県狭山市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元利償還金は、減税補てん債の償還が一部終了したことなどにより減少したが、公債費に準ずる債務負担行為にかかるものの中で、狭山市駅西口第一種市街地再開発事業にかかる元金の割賦償還が開始されたことなどにより、元利償還金等の総額が増加となったことなどから、実質公債費比率は単年度で前年度対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％上昇、</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ヵ年平均では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％上昇した。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今後も引き続き起債対象事業の適切な選択を行い、世代間負担の公平化と平準化を図り、財政の健全性を確保した運営に努める。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埼玉県狭山市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市債の現在高や債務負担行為に基づく支出予定額が、堀兼学校給食センターの更新に伴い増加したことで、将来負担額の総額が増加となった。一方、基金残高が減少したことなどにより市債の現在高等に対する充当見込み額が減少し、将来負担額から差し引くことができる充当可能財源等が減少したこと等も要因となり、将来負担比率は前年度対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％の上昇となった。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市債残高においては公共施設等総合管理計画に基づいた既存施設を維持するための大規模改修等が想定され、増加が見込まれることから、後世への負担を少しでも軽減するよう適切な財政運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埼玉県狭山市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2" name="正方形/長方形 11"/>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153,738
151,694
48.99
46,689,778
45,325,124
1,109,397
27,196,504
39,238,573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20.0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0" name="正方形/長方形 19"/>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1" name="角丸四角形 20"/>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2" name="正方形/長方形 21"/>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3" name="正方形/長方形 22"/>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0" name="テキスト ボックス 2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1" name="正方形/長方形 4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3" name="テキスト ボックス 4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8" name="正方形/長方形 4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9" name="正方形/長方形 4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0" name="正方形/長方形 4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1" name="正方形/長方形 5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2" name="正方形/長方形 5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3" name="正方形/長方形 52"/>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4" name="正方形/長方形 5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5" name="テキスト ボックス 54"/>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6" name="正方形/長方形 55"/>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7" name="正方形/長方形 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8" name="正方形/長方形 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9" name="正方形/長方形 58"/>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0" name="正方形/長方形 59"/>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1" name="テキスト ボックス 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2" name="テキスト ボックス 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埼玉県狭山市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153,738
151,694
48.99
46,689,778
45,325,124
1,109,397
27,196,504
39,238,573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20.0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埼玉県狭山市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153,738
151,694
48.99
46,689,778
45,325,124
1,109,397
27,196,504
39,238,573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20.0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埼玉県狭山市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153,738
151,694
48.99
46,689,778
45,325,124
1,109,397
27,196,504
39,238,573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20.0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前年度と同水準で推移し、類似団体の平均を上回る</a:t>
          </a:r>
          <a:r>
            <a:rPr kumimoji="1" lang="en-US" altLang="ja-JP" sz="1300">
              <a:solidFill>
                <a:schemeClr val="dk1"/>
              </a:solidFill>
              <a:effectLst/>
              <a:latin typeface="+mn-lt"/>
              <a:ea typeface="+mn-ea"/>
              <a:cs typeface="+mn-cs"/>
            </a:rPr>
            <a:t>0.90</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　少子高齢化が進行する中、歳入においては、市税収入が減少傾向にあり、歳出においては、扶助費等の社会保障関係経費が増大している。このような状況下ではあるが、引き続き市税徴収の強化や他の財源確保に努めるとともに、人件費、扶助費、公債費等の経常的経費の一層の削減に取り組み、更なる財政基盤の強化を図る。</a:t>
          </a:r>
          <a:endParaRPr lang="ja-JP" altLang="ja-JP" sz="1300">
            <a:effectLst/>
          </a:endParaRPr>
        </a:p>
        <a:p>
          <a:r>
            <a:rPr kumimoji="1" lang="ja-JP" altLang="en-US" sz="1300">
              <a:latin typeface="ＭＳ Ｐゴシック"/>
            </a:rPr>
            <a:t>　　</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57855</xdr:rowOff>
    </xdr:to>
    <xdr:cxnSp macro="">
      <xdr:nvCxnSpPr>
        <xdr:cNvPr id="63" name="直線コネクタ 62"/>
        <xdr:cNvCxnSpPr/>
      </xdr:nvCxnSpPr>
      <xdr:spPr>
        <a:xfrm flipV="1">
          <a:off x="4953000" y="61806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29932</xdr:rowOff>
    </xdr:from>
    <xdr:ext cx="762000" cy="259045"/>
    <xdr:sp macro="" textlink="">
      <xdr:nvSpPr>
        <xdr:cNvPr id="64"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0.44</a:t>
          </a:r>
          <a:endParaRPr kumimoji="1" lang="ja-JP" altLang="en-US" sz="1000" b="1">
            <a:latin typeface="ＭＳ Ｐゴシック"/>
          </a:endParaRPr>
        </a:p>
      </xdr:txBody>
    </xdr:sp>
    <xdr:clientData/>
  </xdr:oneCellAnchor>
  <xdr:twoCellAnchor>
    <xdr:from>
      <xdr:col>7</xdr:col>
      <xdr:colOff>63500</xdr:colOff>
      <xdr:row>44</xdr:row>
      <xdr:rowOff>57855</xdr:rowOff>
    </xdr:from>
    <xdr:to>
      <xdr:col>7</xdr:col>
      <xdr:colOff>241300</xdr:colOff>
      <xdr:row>44</xdr:row>
      <xdr:rowOff>57855</xdr:rowOff>
    </xdr:to>
    <xdr:cxnSp macro="">
      <xdr:nvCxnSpPr>
        <xdr:cNvPr id="65" name="直線コネクタ 64"/>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127000</xdr:rowOff>
    </xdr:to>
    <xdr:cxnSp macro="">
      <xdr:nvCxnSpPr>
        <xdr:cNvPr id="68" name="直線コネクタ 67"/>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115305</xdr:rowOff>
    </xdr:from>
    <xdr:ext cx="762000" cy="259045"/>
    <xdr:sp macro="" textlink="">
      <xdr:nvSpPr>
        <xdr:cNvPr id="69" name="財政力平均値テキスト"/>
        <xdr:cNvSpPr txBox="1"/>
      </xdr:nvSpPr>
      <xdr:spPr>
        <a:xfrm>
          <a:off x="5041900" y="697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143228</xdr:rowOff>
    </xdr:from>
    <xdr:to>
      <xdr:col>7</xdr:col>
      <xdr:colOff>203200</xdr:colOff>
      <xdr:row>41</xdr:row>
      <xdr:rowOff>73378</xdr:rowOff>
    </xdr:to>
    <xdr:sp macro="" textlink="">
      <xdr:nvSpPr>
        <xdr:cNvPr id="70" name="フローチャート : 判断 69"/>
        <xdr:cNvSpPr/>
      </xdr:nvSpPr>
      <xdr:spPr>
        <a:xfrm>
          <a:off x="4902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127000</xdr:rowOff>
    </xdr:to>
    <xdr:cxnSp macro="">
      <xdr:nvCxnSpPr>
        <xdr:cNvPr id="71" name="直線コネクタ 70"/>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2" name="フローチャート : 判断 71"/>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98372</xdr:rowOff>
    </xdr:from>
    <xdr:ext cx="736600" cy="259045"/>
    <xdr:sp macro="" textlink="">
      <xdr:nvSpPr>
        <xdr:cNvPr id="73" name="テキスト ボックス 72"/>
        <xdr:cNvSpPr txBox="1"/>
      </xdr:nvSpPr>
      <xdr:spPr>
        <a:xfrm>
          <a:off x="3733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127000</xdr:rowOff>
    </xdr:to>
    <xdr:cxnSp macro="">
      <xdr:nvCxnSpPr>
        <xdr:cNvPr id="74" name="直線コネクタ 73"/>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6" name="テキスト ボックス 75"/>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59972</xdr:rowOff>
    </xdr:from>
    <xdr:to>
      <xdr:col>3</xdr:col>
      <xdr:colOff>279400</xdr:colOff>
      <xdr:row>40</xdr:row>
      <xdr:rowOff>127000</xdr:rowOff>
    </xdr:to>
    <xdr:cxnSp macro="">
      <xdr:nvCxnSpPr>
        <xdr:cNvPr id="77" name="直線コネクタ 76"/>
        <xdr:cNvCxnSpPr/>
      </xdr:nvCxnSpPr>
      <xdr:spPr>
        <a:xfrm>
          <a:off x="1447800" y="691797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98372</xdr:rowOff>
    </xdr:from>
    <xdr:ext cx="762000" cy="259045"/>
    <xdr:sp macro="" textlink="">
      <xdr:nvSpPr>
        <xdr:cNvPr id="79" name="テキスト ボックス 78"/>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143228</xdr:rowOff>
    </xdr:from>
    <xdr:to>
      <xdr:col>2</xdr:col>
      <xdr:colOff>127000</xdr:colOff>
      <xdr:row>41</xdr:row>
      <xdr:rowOff>73378</xdr:rowOff>
    </xdr:to>
    <xdr:sp macro="" textlink="">
      <xdr:nvSpPr>
        <xdr:cNvPr id="80" name="フローチャート : 判断 79"/>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58155</xdr:rowOff>
    </xdr:from>
    <xdr:ext cx="762000" cy="259045"/>
    <xdr:sp macro="" textlink="">
      <xdr:nvSpPr>
        <xdr:cNvPr id="81" name="テキスト ボックス 80"/>
        <xdr:cNvSpPr txBox="1"/>
      </xdr:nvSpPr>
      <xdr:spPr>
        <a:xfrm>
          <a:off x="1066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7" name="円/楕円 86"/>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8"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9" name="円/楕円 88"/>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90" name="テキスト ボックス 89"/>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91" name="円/楕円 90"/>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92" name="テキスト ボックス 91"/>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3" name="円/楕円 92"/>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4" name="テキスト ボックス 93"/>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9172</xdr:rowOff>
    </xdr:from>
    <xdr:to>
      <xdr:col>2</xdr:col>
      <xdr:colOff>127000</xdr:colOff>
      <xdr:row>40</xdr:row>
      <xdr:rowOff>110772</xdr:rowOff>
    </xdr:to>
    <xdr:sp macro="" textlink="">
      <xdr:nvSpPr>
        <xdr:cNvPr id="95" name="円/楕円 94"/>
        <xdr:cNvSpPr/>
      </xdr:nvSpPr>
      <xdr:spPr>
        <a:xfrm>
          <a:off x="1397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120949</xdr:rowOff>
    </xdr:from>
    <xdr:ext cx="762000" cy="259045"/>
    <xdr:sp macro="" textlink="">
      <xdr:nvSpPr>
        <xdr:cNvPr id="96" name="テキスト ボックス 95"/>
        <xdr:cNvSpPr txBox="1"/>
      </xdr:nvSpPr>
      <xdr:spPr>
        <a:xfrm>
          <a:off x="1066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前年度より</a:t>
          </a:r>
          <a:r>
            <a:rPr kumimoji="1" lang="en-US" altLang="ja-JP" sz="1300">
              <a:solidFill>
                <a:schemeClr val="dk1"/>
              </a:solidFill>
              <a:effectLst/>
              <a:latin typeface="+mn-lt"/>
              <a:ea typeface="+mn-ea"/>
              <a:cs typeface="+mn-cs"/>
            </a:rPr>
            <a:t>1.3</a:t>
          </a:r>
          <a:r>
            <a:rPr kumimoji="1" lang="ja-JP" altLang="ja-JP" sz="1300">
              <a:solidFill>
                <a:schemeClr val="dk1"/>
              </a:solidFill>
              <a:effectLst/>
              <a:latin typeface="+mn-lt"/>
              <a:ea typeface="+mn-ea"/>
              <a:cs typeface="+mn-cs"/>
            </a:rPr>
            <a:t>％低下し</a:t>
          </a:r>
          <a:r>
            <a:rPr kumimoji="1" lang="en-US" altLang="ja-JP" sz="1300">
              <a:solidFill>
                <a:schemeClr val="dk1"/>
              </a:solidFill>
              <a:effectLst/>
              <a:latin typeface="+mn-lt"/>
              <a:ea typeface="+mn-ea"/>
              <a:cs typeface="+mn-cs"/>
            </a:rPr>
            <a:t>91.1</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　歳入において、消費税率引上げの影響を受け地方消費税交付金が増加したことなどから、経常一般財源が前年度に比べ</a:t>
          </a:r>
          <a:r>
            <a:rPr kumimoji="1" lang="en-US" altLang="ja-JP" sz="1300">
              <a:solidFill>
                <a:schemeClr val="dk1"/>
              </a:solidFill>
              <a:effectLst/>
              <a:latin typeface="+mn-lt"/>
              <a:ea typeface="+mn-ea"/>
              <a:cs typeface="+mn-cs"/>
            </a:rPr>
            <a:t>0.8</a:t>
          </a:r>
          <a:r>
            <a:rPr kumimoji="1" lang="ja-JP" altLang="ja-JP" sz="1300">
              <a:solidFill>
                <a:schemeClr val="dk1"/>
              </a:solidFill>
              <a:effectLst/>
              <a:latin typeface="+mn-lt"/>
              <a:ea typeface="+mn-ea"/>
              <a:cs typeface="+mn-cs"/>
            </a:rPr>
            <a:t>％増加したことや、歳出においては、減税補てん債の償還が一部終了したことなどから、公債費が前年度に比べ</a:t>
          </a:r>
          <a:r>
            <a:rPr kumimoji="1" lang="en-US" altLang="ja-JP" sz="1300">
              <a:solidFill>
                <a:schemeClr val="dk1"/>
              </a:solidFill>
              <a:effectLst/>
              <a:latin typeface="+mn-lt"/>
              <a:ea typeface="+mn-ea"/>
              <a:cs typeface="+mn-cs"/>
            </a:rPr>
            <a:t>6.4</a:t>
          </a:r>
          <a:r>
            <a:rPr kumimoji="1" lang="ja-JP" altLang="ja-JP" sz="1300">
              <a:solidFill>
                <a:schemeClr val="dk1"/>
              </a:solidFill>
              <a:effectLst/>
              <a:latin typeface="+mn-lt"/>
              <a:ea typeface="+mn-ea"/>
              <a:cs typeface="+mn-cs"/>
            </a:rPr>
            <a:t>％減少したことなどにより、経常収支比率が前年度より低下したものである。しかし、依然として類似団体平均をやや上回る水準となっていることから、引き続き人件費の抑制や事業の選択と集中による経費の削減を進めるとともに、市税等の財源確保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23585</xdr:rowOff>
    </xdr:from>
    <xdr:to>
      <xdr:col>7</xdr:col>
      <xdr:colOff>152400</xdr:colOff>
      <xdr:row>67</xdr:row>
      <xdr:rowOff>89202</xdr:rowOff>
    </xdr:to>
    <xdr:cxnSp macro="">
      <xdr:nvCxnSpPr>
        <xdr:cNvPr id="128" name="直線コネクタ 127"/>
        <xdr:cNvCxnSpPr/>
      </xdr:nvCxnSpPr>
      <xdr:spPr>
        <a:xfrm flipV="1">
          <a:off x="4953000" y="9967685"/>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61279</xdr:rowOff>
    </xdr:from>
    <xdr:ext cx="762000" cy="259045"/>
    <xdr:sp macro="" textlink="">
      <xdr:nvSpPr>
        <xdr:cNvPr id="129" name="財政構造の弾力性最小値テキスト"/>
        <xdr:cNvSpPr txBox="1"/>
      </xdr:nvSpPr>
      <xdr:spPr>
        <a:xfrm>
          <a:off x="5041900" y="115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7</xdr:col>
      <xdr:colOff>63500</xdr:colOff>
      <xdr:row>67</xdr:row>
      <xdr:rowOff>89202</xdr:rowOff>
    </xdr:from>
    <xdr:to>
      <xdr:col>7</xdr:col>
      <xdr:colOff>241300</xdr:colOff>
      <xdr:row>67</xdr:row>
      <xdr:rowOff>89202</xdr:rowOff>
    </xdr:to>
    <xdr:cxnSp macro="">
      <xdr:nvCxnSpPr>
        <xdr:cNvPr id="130" name="直線コネクタ 129"/>
        <xdr:cNvCxnSpPr/>
      </xdr:nvCxnSpPr>
      <xdr:spPr>
        <a:xfrm>
          <a:off x="4864100" y="1157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109962</xdr:rowOff>
    </xdr:from>
    <xdr:ext cx="762000" cy="259045"/>
    <xdr:sp macro="" textlink="">
      <xdr:nvSpPr>
        <xdr:cNvPr id="131" name="財政構造の弾力性最大値テキスト"/>
        <xdr:cNvSpPr txBox="1"/>
      </xdr:nvSpPr>
      <xdr:spPr>
        <a:xfrm>
          <a:off x="5041900" y="971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7</xdr:col>
      <xdr:colOff>63500</xdr:colOff>
      <xdr:row>58</xdr:row>
      <xdr:rowOff>23585</xdr:rowOff>
    </xdr:from>
    <xdr:to>
      <xdr:col>7</xdr:col>
      <xdr:colOff>241300</xdr:colOff>
      <xdr:row>58</xdr:row>
      <xdr:rowOff>23585</xdr:rowOff>
    </xdr:to>
    <xdr:cxnSp macro="">
      <xdr:nvCxnSpPr>
        <xdr:cNvPr id="132" name="直線コネクタ 131"/>
        <xdr:cNvCxnSpPr/>
      </xdr:nvCxnSpPr>
      <xdr:spPr>
        <a:xfrm>
          <a:off x="4864100" y="996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120952</xdr:rowOff>
    </xdr:from>
    <xdr:to>
      <xdr:col>7</xdr:col>
      <xdr:colOff>152400</xdr:colOff>
      <xdr:row>65</xdr:row>
      <xdr:rowOff>98878</xdr:rowOff>
    </xdr:to>
    <xdr:cxnSp macro="">
      <xdr:nvCxnSpPr>
        <xdr:cNvPr id="133" name="直線コネクタ 132"/>
        <xdr:cNvCxnSpPr/>
      </xdr:nvCxnSpPr>
      <xdr:spPr>
        <a:xfrm flipV="1">
          <a:off x="4114800" y="11093752"/>
          <a:ext cx="8382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29227</xdr:rowOff>
    </xdr:from>
    <xdr:ext cx="762000" cy="259045"/>
    <xdr:sp macro="" textlink="">
      <xdr:nvSpPr>
        <xdr:cNvPr id="134" name="財政構造の弾力性平均値テキスト"/>
        <xdr:cNvSpPr txBox="1"/>
      </xdr:nvSpPr>
      <xdr:spPr>
        <a:xfrm>
          <a:off x="5041900" y="1083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35" name="フローチャート : 判断 134"/>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98878</xdr:rowOff>
    </xdr:from>
    <xdr:to>
      <xdr:col>6</xdr:col>
      <xdr:colOff>0</xdr:colOff>
      <xdr:row>66</xdr:row>
      <xdr:rowOff>7862</xdr:rowOff>
    </xdr:to>
    <xdr:cxnSp macro="">
      <xdr:nvCxnSpPr>
        <xdr:cNvPr id="136" name="直線コネクタ 135"/>
        <xdr:cNvCxnSpPr/>
      </xdr:nvCxnSpPr>
      <xdr:spPr>
        <a:xfrm flipV="1">
          <a:off x="3225800" y="1124312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70152</xdr:rowOff>
    </xdr:from>
    <xdr:to>
      <xdr:col>6</xdr:col>
      <xdr:colOff>50800</xdr:colOff>
      <xdr:row>65</xdr:row>
      <xdr:rowOff>302</xdr:rowOff>
    </xdr:to>
    <xdr:sp macro="" textlink="">
      <xdr:nvSpPr>
        <xdr:cNvPr id="137" name="フローチャート : 判断 136"/>
        <xdr:cNvSpPr/>
      </xdr:nvSpPr>
      <xdr:spPr>
        <a:xfrm>
          <a:off x="4064000" y="110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10479</xdr:rowOff>
    </xdr:from>
    <xdr:ext cx="736600" cy="259045"/>
    <xdr:sp macro="" textlink="">
      <xdr:nvSpPr>
        <xdr:cNvPr id="138" name="テキスト ボックス 137"/>
        <xdr:cNvSpPr txBox="1"/>
      </xdr:nvSpPr>
      <xdr:spPr>
        <a:xfrm>
          <a:off x="3733800" y="1081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131535</xdr:rowOff>
    </xdr:from>
    <xdr:to>
      <xdr:col>4</xdr:col>
      <xdr:colOff>482600</xdr:colOff>
      <xdr:row>66</xdr:row>
      <xdr:rowOff>7862</xdr:rowOff>
    </xdr:to>
    <xdr:cxnSp macro="">
      <xdr:nvCxnSpPr>
        <xdr:cNvPr id="139" name="直線コネクタ 138"/>
        <xdr:cNvCxnSpPr/>
      </xdr:nvCxnSpPr>
      <xdr:spPr>
        <a:xfrm>
          <a:off x="2336800" y="10932885"/>
          <a:ext cx="889000" cy="39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40" name="フローチャート : 判断 139"/>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55534</xdr:rowOff>
    </xdr:from>
    <xdr:ext cx="762000" cy="259045"/>
    <xdr:sp macro="" textlink="">
      <xdr:nvSpPr>
        <xdr:cNvPr id="141" name="テキスト ボックス 140"/>
        <xdr:cNvSpPr txBox="1"/>
      </xdr:nvSpPr>
      <xdr:spPr>
        <a:xfrm>
          <a:off x="2844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97065</xdr:rowOff>
    </xdr:from>
    <xdr:to>
      <xdr:col>3</xdr:col>
      <xdr:colOff>279400</xdr:colOff>
      <xdr:row>63</xdr:row>
      <xdr:rowOff>131535</xdr:rowOff>
    </xdr:to>
    <xdr:cxnSp macro="">
      <xdr:nvCxnSpPr>
        <xdr:cNvPr id="142" name="直線コネクタ 141"/>
        <xdr:cNvCxnSpPr/>
      </xdr:nvCxnSpPr>
      <xdr:spPr>
        <a:xfrm>
          <a:off x="1447800" y="108984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35681</xdr:rowOff>
    </xdr:from>
    <xdr:to>
      <xdr:col>3</xdr:col>
      <xdr:colOff>330200</xdr:colOff>
      <xdr:row>64</xdr:row>
      <xdr:rowOff>137281</xdr:rowOff>
    </xdr:to>
    <xdr:sp macro="" textlink="">
      <xdr:nvSpPr>
        <xdr:cNvPr id="143" name="フローチャート : 判断 142"/>
        <xdr:cNvSpPr/>
      </xdr:nvSpPr>
      <xdr:spPr>
        <a:xfrm>
          <a:off x="2286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122058</xdr:rowOff>
    </xdr:from>
    <xdr:ext cx="762000" cy="259045"/>
    <xdr:sp macro="" textlink="">
      <xdr:nvSpPr>
        <xdr:cNvPr id="144" name="テキスト ボックス 143"/>
        <xdr:cNvSpPr txBox="1"/>
      </xdr:nvSpPr>
      <xdr:spPr>
        <a:xfrm>
          <a:off x="1955800" y="110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126698</xdr:rowOff>
    </xdr:from>
    <xdr:to>
      <xdr:col>2</xdr:col>
      <xdr:colOff>127000</xdr:colOff>
      <xdr:row>64</xdr:row>
      <xdr:rowOff>56848</xdr:rowOff>
    </xdr:to>
    <xdr:sp macro="" textlink="">
      <xdr:nvSpPr>
        <xdr:cNvPr id="145" name="フローチャート : 判断 144"/>
        <xdr:cNvSpPr/>
      </xdr:nvSpPr>
      <xdr:spPr>
        <a:xfrm>
          <a:off x="1397000" y="1092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41625</xdr:rowOff>
    </xdr:from>
    <xdr:ext cx="762000" cy="259045"/>
    <xdr:sp macro="" textlink="">
      <xdr:nvSpPr>
        <xdr:cNvPr id="146" name="テキスト ボックス 145"/>
        <xdr:cNvSpPr txBox="1"/>
      </xdr:nvSpPr>
      <xdr:spPr>
        <a:xfrm>
          <a:off x="1066800" y="1101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70152</xdr:rowOff>
    </xdr:from>
    <xdr:to>
      <xdr:col>7</xdr:col>
      <xdr:colOff>203200</xdr:colOff>
      <xdr:row>65</xdr:row>
      <xdr:rowOff>302</xdr:rowOff>
    </xdr:to>
    <xdr:sp macro="" textlink="">
      <xdr:nvSpPr>
        <xdr:cNvPr id="152" name="円/楕円 151"/>
        <xdr:cNvSpPr/>
      </xdr:nvSpPr>
      <xdr:spPr>
        <a:xfrm>
          <a:off x="4902200" y="1104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42229</xdr:rowOff>
    </xdr:from>
    <xdr:ext cx="762000" cy="259045"/>
    <xdr:sp macro="" textlink="">
      <xdr:nvSpPr>
        <xdr:cNvPr id="153" name="財政構造の弾力性該当値テキスト"/>
        <xdr:cNvSpPr txBox="1"/>
      </xdr:nvSpPr>
      <xdr:spPr>
        <a:xfrm>
          <a:off x="5041900" y="1101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48078</xdr:rowOff>
    </xdr:from>
    <xdr:to>
      <xdr:col>6</xdr:col>
      <xdr:colOff>50800</xdr:colOff>
      <xdr:row>65</xdr:row>
      <xdr:rowOff>149678</xdr:rowOff>
    </xdr:to>
    <xdr:sp macro="" textlink="">
      <xdr:nvSpPr>
        <xdr:cNvPr id="154" name="円/楕円 153"/>
        <xdr:cNvSpPr/>
      </xdr:nvSpPr>
      <xdr:spPr>
        <a:xfrm>
          <a:off x="4064000" y="1119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134455</xdr:rowOff>
    </xdr:from>
    <xdr:ext cx="736600" cy="259045"/>
    <xdr:sp macro="" textlink="">
      <xdr:nvSpPr>
        <xdr:cNvPr id="155" name="テキスト ボックス 154"/>
        <xdr:cNvSpPr txBox="1"/>
      </xdr:nvSpPr>
      <xdr:spPr>
        <a:xfrm>
          <a:off x="3733800" y="1127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128512</xdr:rowOff>
    </xdr:from>
    <xdr:to>
      <xdr:col>4</xdr:col>
      <xdr:colOff>533400</xdr:colOff>
      <xdr:row>66</xdr:row>
      <xdr:rowOff>58662</xdr:rowOff>
    </xdr:to>
    <xdr:sp macro="" textlink="">
      <xdr:nvSpPr>
        <xdr:cNvPr id="156" name="円/楕円 155"/>
        <xdr:cNvSpPr/>
      </xdr:nvSpPr>
      <xdr:spPr>
        <a:xfrm>
          <a:off x="3175000" y="112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43439</xdr:rowOff>
    </xdr:from>
    <xdr:ext cx="762000" cy="259045"/>
    <xdr:sp macro="" textlink="">
      <xdr:nvSpPr>
        <xdr:cNvPr id="157" name="テキスト ボックス 156"/>
        <xdr:cNvSpPr txBox="1"/>
      </xdr:nvSpPr>
      <xdr:spPr>
        <a:xfrm>
          <a:off x="2844800" y="1135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80735</xdr:rowOff>
    </xdr:from>
    <xdr:to>
      <xdr:col>3</xdr:col>
      <xdr:colOff>330200</xdr:colOff>
      <xdr:row>64</xdr:row>
      <xdr:rowOff>10885</xdr:rowOff>
    </xdr:to>
    <xdr:sp macro="" textlink="">
      <xdr:nvSpPr>
        <xdr:cNvPr id="158" name="円/楕円 157"/>
        <xdr:cNvSpPr/>
      </xdr:nvSpPr>
      <xdr:spPr>
        <a:xfrm>
          <a:off x="2286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21062</xdr:rowOff>
    </xdr:from>
    <xdr:ext cx="762000" cy="259045"/>
    <xdr:sp macro="" textlink="">
      <xdr:nvSpPr>
        <xdr:cNvPr id="159" name="テキスト ボックス 158"/>
        <xdr:cNvSpPr txBox="1"/>
      </xdr:nvSpPr>
      <xdr:spPr>
        <a:xfrm>
          <a:off x="1955800" y="1065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46265</xdr:rowOff>
    </xdr:from>
    <xdr:to>
      <xdr:col>2</xdr:col>
      <xdr:colOff>127000</xdr:colOff>
      <xdr:row>63</xdr:row>
      <xdr:rowOff>147865</xdr:rowOff>
    </xdr:to>
    <xdr:sp macro="" textlink="">
      <xdr:nvSpPr>
        <xdr:cNvPr id="160" name="円/楕円 159"/>
        <xdr:cNvSpPr/>
      </xdr:nvSpPr>
      <xdr:spPr>
        <a:xfrm>
          <a:off x="1397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158042</xdr:rowOff>
    </xdr:from>
    <xdr:ext cx="762000" cy="259045"/>
    <xdr:sp macro="" textlink="">
      <xdr:nvSpPr>
        <xdr:cNvPr id="161" name="テキスト ボックス 160"/>
        <xdr:cNvSpPr txBox="1"/>
      </xdr:nvSpPr>
      <xdr:spPr>
        <a:xfrm>
          <a:off x="1066800" y="10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前年度をやや上回ったが、類似団体平均を下回り</a:t>
          </a:r>
          <a:r>
            <a:rPr kumimoji="1" lang="en-US" altLang="ja-JP" sz="1300">
              <a:solidFill>
                <a:schemeClr val="dk1"/>
              </a:solidFill>
              <a:effectLst/>
              <a:latin typeface="+mn-lt"/>
              <a:ea typeface="+mn-ea"/>
              <a:cs typeface="+mn-cs"/>
            </a:rPr>
            <a:t>98,484</a:t>
          </a:r>
          <a:r>
            <a:rPr kumimoji="1" lang="ja-JP" altLang="ja-JP" sz="1300">
              <a:solidFill>
                <a:schemeClr val="dk1"/>
              </a:solidFill>
              <a:effectLst/>
              <a:latin typeface="+mn-lt"/>
              <a:ea typeface="+mn-ea"/>
              <a:cs typeface="+mn-cs"/>
            </a:rPr>
            <a:t>円となった。</a:t>
          </a:r>
          <a:endParaRPr lang="ja-JP" altLang="ja-JP" sz="1300">
            <a:effectLst/>
          </a:endParaRPr>
        </a:p>
        <a:p>
          <a:r>
            <a:rPr kumimoji="1" lang="ja-JP" altLang="ja-JP" sz="1300">
              <a:solidFill>
                <a:schemeClr val="dk1"/>
              </a:solidFill>
              <a:effectLst/>
              <a:latin typeface="+mn-lt"/>
              <a:ea typeface="+mn-ea"/>
              <a:cs typeface="+mn-cs"/>
            </a:rPr>
            <a:t>　指定管理者制度等の積極的な導入により、物件費は増加したものの、それ以上に人件費が抑制されている状況である。引き続き、指定管理者制度を効果的に活用することで人件費を抑制し、また事務の効率化を図ることなどにより物件費を抑制し、行政コストの削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42780</xdr:rowOff>
    </xdr:from>
    <xdr:to>
      <xdr:col>7</xdr:col>
      <xdr:colOff>152400</xdr:colOff>
      <xdr:row>89</xdr:row>
      <xdr:rowOff>58297</xdr:rowOff>
    </xdr:to>
    <xdr:cxnSp macro="">
      <xdr:nvCxnSpPr>
        <xdr:cNvPr id="189" name="直線コネクタ 188"/>
        <xdr:cNvCxnSpPr/>
      </xdr:nvCxnSpPr>
      <xdr:spPr>
        <a:xfrm flipV="1">
          <a:off x="4953000" y="13758780"/>
          <a:ext cx="0" cy="1558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30374</xdr:rowOff>
    </xdr:from>
    <xdr:ext cx="762000" cy="259045"/>
    <xdr:sp macro="" textlink="">
      <xdr:nvSpPr>
        <xdr:cNvPr id="190" name="人件費・物件費等の状況最小値テキスト"/>
        <xdr:cNvSpPr txBox="1"/>
      </xdr:nvSpPr>
      <xdr:spPr>
        <a:xfrm>
          <a:off x="5041900" y="1528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397,606</a:t>
          </a:r>
          <a:endParaRPr kumimoji="1" lang="ja-JP" altLang="en-US" sz="1000" b="1">
            <a:latin typeface="ＭＳ Ｐゴシック"/>
          </a:endParaRPr>
        </a:p>
      </xdr:txBody>
    </xdr:sp>
    <xdr:clientData/>
  </xdr:oneCellAnchor>
  <xdr:twoCellAnchor>
    <xdr:from>
      <xdr:col>7</xdr:col>
      <xdr:colOff>63500</xdr:colOff>
      <xdr:row>89</xdr:row>
      <xdr:rowOff>58297</xdr:rowOff>
    </xdr:from>
    <xdr:to>
      <xdr:col>7</xdr:col>
      <xdr:colOff>241300</xdr:colOff>
      <xdr:row>89</xdr:row>
      <xdr:rowOff>58297</xdr:rowOff>
    </xdr:to>
    <xdr:cxnSp macro="">
      <xdr:nvCxnSpPr>
        <xdr:cNvPr id="191" name="直線コネクタ 190"/>
        <xdr:cNvCxnSpPr/>
      </xdr:nvCxnSpPr>
      <xdr:spPr>
        <a:xfrm>
          <a:off x="4864100" y="15317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129157</xdr:rowOff>
    </xdr:from>
    <xdr:ext cx="762000" cy="259045"/>
    <xdr:sp macro="" textlink="">
      <xdr:nvSpPr>
        <xdr:cNvPr id="192" name="人件費・物件費等の状況最大値テキスト"/>
        <xdr:cNvSpPr txBox="1"/>
      </xdr:nvSpPr>
      <xdr:spPr>
        <a:xfrm>
          <a:off x="5041900" y="135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74,654</a:t>
          </a:r>
          <a:endParaRPr kumimoji="1" lang="ja-JP" altLang="en-US" sz="1000" b="1">
            <a:latin typeface="ＭＳ Ｐゴシック"/>
          </a:endParaRPr>
        </a:p>
      </xdr:txBody>
    </xdr:sp>
    <xdr:clientData/>
  </xdr:oneCellAnchor>
  <xdr:twoCellAnchor>
    <xdr:from>
      <xdr:col>7</xdr:col>
      <xdr:colOff>63500</xdr:colOff>
      <xdr:row>80</xdr:row>
      <xdr:rowOff>42780</xdr:rowOff>
    </xdr:from>
    <xdr:to>
      <xdr:col>7</xdr:col>
      <xdr:colOff>241300</xdr:colOff>
      <xdr:row>80</xdr:row>
      <xdr:rowOff>42780</xdr:rowOff>
    </xdr:to>
    <xdr:cxnSp macro="">
      <xdr:nvCxnSpPr>
        <xdr:cNvPr id="193" name="直線コネクタ 192"/>
        <xdr:cNvCxnSpPr/>
      </xdr:nvCxnSpPr>
      <xdr:spPr>
        <a:xfrm>
          <a:off x="4864100" y="137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149560</xdr:rowOff>
    </xdr:from>
    <xdr:to>
      <xdr:col>7</xdr:col>
      <xdr:colOff>152400</xdr:colOff>
      <xdr:row>80</xdr:row>
      <xdr:rowOff>157784</xdr:rowOff>
    </xdr:to>
    <xdr:cxnSp macro="">
      <xdr:nvCxnSpPr>
        <xdr:cNvPr id="194" name="直線コネクタ 193"/>
        <xdr:cNvCxnSpPr/>
      </xdr:nvCxnSpPr>
      <xdr:spPr>
        <a:xfrm>
          <a:off x="4114800" y="13865560"/>
          <a:ext cx="838200" cy="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13696</xdr:rowOff>
    </xdr:from>
    <xdr:ext cx="762000" cy="259045"/>
    <xdr:sp macro="" textlink="">
      <xdr:nvSpPr>
        <xdr:cNvPr id="195" name="人件費・物件費等の状況平均値テキスト"/>
        <xdr:cNvSpPr txBox="1"/>
      </xdr:nvSpPr>
      <xdr:spPr>
        <a:xfrm>
          <a:off x="5041900" y="13901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41619</xdr:rowOff>
    </xdr:from>
    <xdr:to>
      <xdr:col>7</xdr:col>
      <xdr:colOff>203200</xdr:colOff>
      <xdr:row>81</xdr:row>
      <xdr:rowOff>143219</xdr:rowOff>
    </xdr:to>
    <xdr:sp macro="" textlink="">
      <xdr:nvSpPr>
        <xdr:cNvPr id="196" name="フローチャート : 判断 195"/>
        <xdr:cNvSpPr/>
      </xdr:nvSpPr>
      <xdr:spPr>
        <a:xfrm>
          <a:off x="49022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138793</xdr:rowOff>
    </xdr:from>
    <xdr:to>
      <xdr:col>6</xdr:col>
      <xdr:colOff>0</xdr:colOff>
      <xdr:row>80</xdr:row>
      <xdr:rowOff>149560</xdr:rowOff>
    </xdr:to>
    <xdr:cxnSp macro="">
      <xdr:nvCxnSpPr>
        <xdr:cNvPr id="197" name="直線コネクタ 196"/>
        <xdr:cNvCxnSpPr/>
      </xdr:nvCxnSpPr>
      <xdr:spPr>
        <a:xfrm>
          <a:off x="3225800" y="13854793"/>
          <a:ext cx="889000" cy="1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169331</xdr:rowOff>
    </xdr:from>
    <xdr:to>
      <xdr:col>6</xdr:col>
      <xdr:colOff>50800</xdr:colOff>
      <xdr:row>81</xdr:row>
      <xdr:rowOff>99481</xdr:rowOff>
    </xdr:to>
    <xdr:sp macro="" textlink="">
      <xdr:nvSpPr>
        <xdr:cNvPr id="198" name="フローチャート : 判断 197"/>
        <xdr:cNvSpPr/>
      </xdr:nvSpPr>
      <xdr:spPr>
        <a:xfrm>
          <a:off x="4064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84258</xdr:rowOff>
    </xdr:from>
    <xdr:ext cx="736600" cy="259045"/>
    <xdr:sp macro="" textlink="">
      <xdr:nvSpPr>
        <xdr:cNvPr id="199" name="テキスト ボックス 198"/>
        <xdr:cNvSpPr txBox="1"/>
      </xdr:nvSpPr>
      <xdr:spPr>
        <a:xfrm>
          <a:off x="3733800" y="13971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138793</xdr:rowOff>
    </xdr:from>
    <xdr:to>
      <xdr:col>4</xdr:col>
      <xdr:colOff>482600</xdr:colOff>
      <xdr:row>81</xdr:row>
      <xdr:rowOff>13012</xdr:rowOff>
    </xdr:to>
    <xdr:cxnSp macro="">
      <xdr:nvCxnSpPr>
        <xdr:cNvPr id="200" name="直線コネクタ 199"/>
        <xdr:cNvCxnSpPr/>
      </xdr:nvCxnSpPr>
      <xdr:spPr>
        <a:xfrm flipV="1">
          <a:off x="2336800" y="13854793"/>
          <a:ext cx="889000" cy="4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150940</xdr:rowOff>
    </xdr:from>
    <xdr:to>
      <xdr:col>4</xdr:col>
      <xdr:colOff>533400</xdr:colOff>
      <xdr:row>81</xdr:row>
      <xdr:rowOff>81090</xdr:rowOff>
    </xdr:to>
    <xdr:sp macro="" textlink="">
      <xdr:nvSpPr>
        <xdr:cNvPr id="201" name="フローチャート : 判断 200"/>
        <xdr:cNvSpPr/>
      </xdr:nvSpPr>
      <xdr:spPr>
        <a:xfrm>
          <a:off x="3175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65867</xdr:rowOff>
    </xdr:from>
    <xdr:ext cx="762000" cy="259045"/>
    <xdr:sp macro="" textlink="">
      <xdr:nvSpPr>
        <xdr:cNvPr id="202" name="テキスト ボックス 201"/>
        <xdr:cNvSpPr txBox="1"/>
      </xdr:nvSpPr>
      <xdr:spPr>
        <a:xfrm>
          <a:off x="2844800" y="1395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13012</xdr:rowOff>
    </xdr:from>
    <xdr:to>
      <xdr:col>3</xdr:col>
      <xdr:colOff>279400</xdr:colOff>
      <xdr:row>81</xdr:row>
      <xdr:rowOff>16684</xdr:rowOff>
    </xdr:to>
    <xdr:cxnSp macro="">
      <xdr:nvCxnSpPr>
        <xdr:cNvPr id="203" name="直線コネクタ 202"/>
        <xdr:cNvCxnSpPr/>
      </xdr:nvCxnSpPr>
      <xdr:spPr>
        <a:xfrm flipV="1">
          <a:off x="1447800" y="13900462"/>
          <a:ext cx="889000" cy="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143661</xdr:rowOff>
    </xdr:from>
    <xdr:to>
      <xdr:col>3</xdr:col>
      <xdr:colOff>330200</xdr:colOff>
      <xdr:row>81</xdr:row>
      <xdr:rowOff>73811</xdr:rowOff>
    </xdr:to>
    <xdr:sp macro="" textlink="">
      <xdr:nvSpPr>
        <xdr:cNvPr id="204" name="フローチャート : 判断 203"/>
        <xdr:cNvSpPr/>
      </xdr:nvSpPr>
      <xdr:spPr>
        <a:xfrm>
          <a:off x="2286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58588</xdr:rowOff>
    </xdr:from>
    <xdr:ext cx="762000" cy="259045"/>
    <xdr:sp macro="" textlink="">
      <xdr:nvSpPr>
        <xdr:cNvPr id="205" name="テキスト ボックス 204"/>
        <xdr:cNvSpPr txBox="1"/>
      </xdr:nvSpPr>
      <xdr:spPr>
        <a:xfrm>
          <a:off x="1955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164857</xdr:rowOff>
    </xdr:from>
    <xdr:to>
      <xdr:col>2</xdr:col>
      <xdr:colOff>127000</xdr:colOff>
      <xdr:row>81</xdr:row>
      <xdr:rowOff>95007</xdr:rowOff>
    </xdr:to>
    <xdr:sp macro="" textlink="">
      <xdr:nvSpPr>
        <xdr:cNvPr id="206" name="フローチャート : 判断 205"/>
        <xdr:cNvSpPr/>
      </xdr:nvSpPr>
      <xdr:spPr>
        <a:xfrm>
          <a:off x="1397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79784</xdr:rowOff>
    </xdr:from>
    <xdr:ext cx="762000" cy="259045"/>
    <xdr:sp macro="" textlink="">
      <xdr:nvSpPr>
        <xdr:cNvPr id="207" name="テキスト ボックス 206"/>
        <xdr:cNvSpPr txBox="1"/>
      </xdr:nvSpPr>
      <xdr:spPr>
        <a:xfrm>
          <a:off x="1066800" y="1396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106984</xdr:rowOff>
    </xdr:from>
    <xdr:to>
      <xdr:col>7</xdr:col>
      <xdr:colOff>203200</xdr:colOff>
      <xdr:row>81</xdr:row>
      <xdr:rowOff>37134</xdr:rowOff>
    </xdr:to>
    <xdr:sp macro="" textlink="">
      <xdr:nvSpPr>
        <xdr:cNvPr id="213" name="円/楕円 212"/>
        <xdr:cNvSpPr/>
      </xdr:nvSpPr>
      <xdr:spPr>
        <a:xfrm>
          <a:off x="4902200" y="13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28261</xdr:rowOff>
    </xdr:from>
    <xdr:ext cx="762000" cy="259045"/>
    <xdr:sp macro="" textlink="">
      <xdr:nvSpPr>
        <xdr:cNvPr id="214" name="人件費・物件費等の状況該当値テキスト"/>
        <xdr:cNvSpPr txBox="1"/>
      </xdr:nvSpPr>
      <xdr:spPr>
        <a:xfrm>
          <a:off x="5041900" y="1374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98,484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98760</xdr:rowOff>
    </xdr:from>
    <xdr:to>
      <xdr:col>6</xdr:col>
      <xdr:colOff>50800</xdr:colOff>
      <xdr:row>81</xdr:row>
      <xdr:rowOff>28910</xdr:rowOff>
    </xdr:to>
    <xdr:sp macro="" textlink="">
      <xdr:nvSpPr>
        <xdr:cNvPr id="215" name="円/楕円 214"/>
        <xdr:cNvSpPr/>
      </xdr:nvSpPr>
      <xdr:spPr>
        <a:xfrm>
          <a:off x="4064000" y="1381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39087</xdr:rowOff>
    </xdr:from>
    <xdr:ext cx="736600" cy="259045"/>
    <xdr:sp macro="" textlink="">
      <xdr:nvSpPr>
        <xdr:cNvPr id="216" name="テキスト ボックス 215"/>
        <xdr:cNvSpPr txBox="1"/>
      </xdr:nvSpPr>
      <xdr:spPr>
        <a:xfrm>
          <a:off x="3733800" y="13583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96,780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87993</xdr:rowOff>
    </xdr:from>
    <xdr:to>
      <xdr:col>4</xdr:col>
      <xdr:colOff>533400</xdr:colOff>
      <xdr:row>81</xdr:row>
      <xdr:rowOff>18143</xdr:rowOff>
    </xdr:to>
    <xdr:sp macro="" textlink="">
      <xdr:nvSpPr>
        <xdr:cNvPr id="217" name="円/楕円 216"/>
        <xdr:cNvSpPr/>
      </xdr:nvSpPr>
      <xdr:spPr>
        <a:xfrm>
          <a:off x="3175000" y="1380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28320</xdr:rowOff>
    </xdr:from>
    <xdr:ext cx="762000" cy="259045"/>
    <xdr:sp macro="" textlink="">
      <xdr:nvSpPr>
        <xdr:cNvPr id="218" name="テキスト ボックス 217"/>
        <xdr:cNvSpPr txBox="1"/>
      </xdr:nvSpPr>
      <xdr:spPr>
        <a:xfrm>
          <a:off x="28448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94,549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133662</xdr:rowOff>
    </xdr:from>
    <xdr:to>
      <xdr:col>3</xdr:col>
      <xdr:colOff>330200</xdr:colOff>
      <xdr:row>81</xdr:row>
      <xdr:rowOff>63812</xdr:rowOff>
    </xdr:to>
    <xdr:sp macro="" textlink="">
      <xdr:nvSpPr>
        <xdr:cNvPr id="219" name="円/楕円 218"/>
        <xdr:cNvSpPr/>
      </xdr:nvSpPr>
      <xdr:spPr>
        <a:xfrm>
          <a:off x="2286000" y="1384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73989</xdr:rowOff>
    </xdr:from>
    <xdr:ext cx="762000" cy="259045"/>
    <xdr:sp macro="" textlink="">
      <xdr:nvSpPr>
        <xdr:cNvPr id="220" name="テキスト ボックス 219"/>
        <xdr:cNvSpPr txBox="1"/>
      </xdr:nvSpPr>
      <xdr:spPr>
        <a:xfrm>
          <a:off x="1955800" y="1361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104,012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137334</xdr:rowOff>
    </xdr:from>
    <xdr:to>
      <xdr:col>2</xdr:col>
      <xdr:colOff>127000</xdr:colOff>
      <xdr:row>81</xdr:row>
      <xdr:rowOff>67484</xdr:rowOff>
    </xdr:to>
    <xdr:sp macro="" textlink="">
      <xdr:nvSpPr>
        <xdr:cNvPr id="221" name="円/楕円 220"/>
        <xdr:cNvSpPr/>
      </xdr:nvSpPr>
      <xdr:spPr>
        <a:xfrm>
          <a:off x="1397000" y="1385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77661</xdr:rowOff>
    </xdr:from>
    <xdr:ext cx="762000" cy="259045"/>
    <xdr:sp macro="" textlink="">
      <xdr:nvSpPr>
        <xdr:cNvPr id="222" name="テキスト ボックス 221"/>
        <xdr:cNvSpPr txBox="1"/>
      </xdr:nvSpPr>
      <xdr:spPr>
        <a:xfrm>
          <a:off x="1066800" y="1362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前年度より</a:t>
          </a:r>
          <a:r>
            <a:rPr kumimoji="1" lang="en-US" altLang="ja-JP" sz="1300" baseline="0">
              <a:latin typeface="ＭＳ Ｐゴシック"/>
            </a:rPr>
            <a:t>0.8</a:t>
          </a:r>
          <a:r>
            <a:rPr kumimoji="1" lang="ja-JP" altLang="en-US" sz="1300" baseline="0">
              <a:latin typeface="ＭＳ Ｐゴシック"/>
            </a:rPr>
            <a:t>増加し、</a:t>
          </a:r>
          <a:r>
            <a:rPr kumimoji="1" lang="en-US" altLang="ja-JP" sz="1300" baseline="0">
              <a:latin typeface="ＭＳ Ｐゴシック"/>
            </a:rPr>
            <a:t>101.4</a:t>
          </a:r>
          <a:r>
            <a:rPr kumimoji="1" lang="ja-JP" altLang="en-US" sz="1300" baseline="0">
              <a:latin typeface="ＭＳ Ｐゴシック"/>
            </a:rPr>
            <a:t>となった。</a:t>
          </a:r>
          <a:endParaRPr kumimoji="1" lang="en-US" altLang="ja-JP" sz="1300" baseline="0">
            <a:latin typeface="ＭＳ Ｐゴシック"/>
          </a:endParaRPr>
        </a:p>
        <a:p>
          <a:r>
            <a:rPr kumimoji="1" lang="ja-JP" altLang="en-US" sz="1300" baseline="0">
              <a:latin typeface="ＭＳ Ｐゴシック"/>
            </a:rPr>
            <a:t>　給与制度の総合的な見直しについて、実施時期を国よりも</a:t>
          </a:r>
          <a:r>
            <a:rPr kumimoji="1" lang="en-US" altLang="ja-JP" sz="1300" baseline="0">
              <a:latin typeface="ＭＳ Ｐゴシック"/>
            </a:rPr>
            <a:t>1</a:t>
          </a:r>
          <a:r>
            <a:rPr kumimoji="1" lang="ja-JP" altLang="en-US" sz="1300" baseline="0">
              <a:latin typeface="ＭＳ Ｐゴシック"/>
            </a:rPr>
            <a:t>年遅れて実施したことにより、指数がやや高い水準となったため、引き続き給与水準の適正化に努める。</a:t>
          </a:r>
          <a:endParaRPr kumimoji="1" lang="en-US" altLang="ja-JP" sz="1300" baseline="0">
            <a:latin typeface="ＭＳ Ｐゴシック"/>
          </a:endParaRPr>
        </a:p>
        <a:p>
          <a:r>
            <a:rPr kumimoji="1" lang="ja-JP" altLang="en-US" sz="1300" baseline="0">
              <a:latin typeface="ＭＳ Ｐゴシック"/>
            </a:rPr>
            <a:t>　なお、地域手当の段階的な引き上げを行うことにより、国基準地域手当で補正したラスパイレス指数は</a:t>
          </a:r>
          <a:r>
            <a:rPr kumimoji="1" lang="en-US" altLang="ja-JP" sz="1300" baseline="0">
              <a:latin typeface="ＭＳ Ｐゴシック"/>
            </a:rPr>
            <a:t>100</a:t>
          </a:r>
          <a:r>
            <a:rPr kumimoji="1" lang="ja-JP" altLang="en-US" sz="1300" baseline="0">
              <a:latin typeface="ＭＳ Ｐゴシック"/>
            </a:rPr>
            <a:t>に抑えている。</a:t>
          </a:r>
          <a:endParaRPr kumimoji="1" lang="en-US" altLang="ja-JP" sz="1300" baseline="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85</xdr:row>
      <xdr:rowOff>31750</xdr:rowOff>
    </xdr:to>
    <xdr:cxnSp macro="">
      <xdr:nvCxnSpPr>
        <xdr:cNvPr id="253" name="直線コネクタ 252"/>
        <xdr:cNvCxnSpPr/>
      </xdr:nvCxnSpPr>
      <xdr:spPr>
        <a:xfrm flipV="1">
          <a:off x="17018000" y="13812157"/>
          <a:ext cx="0" cy="792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3827</xdr:rowOff>
    </xdr:from>
    <xdr:ext cx="762000" cy="259045"/>
    <xdr:sp macro="" textlink="">
      <xdr:nvSpPr>
        <xdr:cNvPr id="254" name="給与水準   （国との比較）最小値テキスト"/>
        <xdr:cNvSpPr txBox="1"/>
      </xdr:nvSpPr>
      <xdr:spPr>
        <a:xfrm>
          <a:off x="17106900" y="145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85</xdr:row>
      <xdr:rowOff>31750</xdr:rowOff>
    </xdr:from>
    <xdr:to>
      <xdr:col>24</xdr:col>
      <xdr:colOff>647700</xdr:colOff>
      <xdr:row>85</xdr:row>
      <xdr:rowOff>31750</xdr:rowOff>
    </xdr:to>
    <xdr:cxnSp macro="">
      <xdr:nvCxnSpPr>
        <xdr:cNvPr id="255" name="直線コネクタ 254"/>
        <xdr:cNvCxnSpPr/>
      </xdr:nvCxnSpPr>
      <xdr:spPr>
        <a:xfrm>
          <a:off x="169291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41427</xdr:rowOff>
    </xdr:from>
    <xdr:to>
      <xdr:col>24</xdr:col>
      <xdr:colOff>558800</xdr:colOff>
      <xdr:row>83</xdr:row>
      <xdr:rowOff>133350</xdr:rowOff>
    </xdr:to>
    <xdr:cxnSp macro="">
      <xdr:nvCxnSpPr>
        <xdr:cNvPr id="258" name="直線コネクタ 257"/>
        <xdr:cNvCxnSpPr/>
      </xdr:nvCxnSpPr>
      <xdr:spPr>
        <a:xfrm>
          <a:off x="16179800" y="14271777"/>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41625</xdr:rowOff>
    </xdr:from>
    <xdr:ext cx="762000" cy="259045"/>
    <xdr:sp macro="" textlink="">
      <xdr:nvSpPr>
        <xdr:cNvPr id="259" name="給与水準   （国との比較）平均値テキスト"/>
        <xdr:cNvSpPr txBox="1"/>
      </xdr:nvSpPr>
      <xdr:spPr>
        <a:xfrm>
          <a:off x="17106900" y="141005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25098</xdr:rowOff>
    </xdr:from>
    <xdr:to>
      <xdr:col>24</xdr:col>
      <xdr:colOff>609600</xdr:colOff>
      <xdr:row>83</xdr:row>
      <xdr:rowOff>126698</xdr:rowOff>
    </xdr:to>
    <xdr:sp macro="" textlink="">
      <xdr:nvSpPr>
        <xdr:cNvPr id="260" name="フローチャート : 判断 259"/>
        <xdr:cNvSpPr/>
      </xdr:nvSpPr>
      <xdr:spPr>
        <a:xfrm>
          <a:off x="169672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41427</xdr:rowOff>
    </xdr:from>
    <xdr:to>
      <xdr:col>23</xdr:col>
      <xdr:colOff>406400</xdr:colOff>
      <xdr:row>83</xdr:row>
      <xdr:rowOff>87388</xdr:rowOff>
    </xdr:to>
    <xdr:cxnSp macro="">
      <xdr:nvCxnSpPr>
        <xdr:cNvPr id="261" name="直線コネクタ 260"/>
        <xdr:cNvCxnSpPr/>
      </xdr:nvCxnSpPr>
      <xdr:spPr>
        <a:xfrm flipV="1">
          <a:off x="15290800" y="1427177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81643</xdr:rowOff>
    </xdr:from>
    <xdr:to>
      <xdr:col>23</xdr:col>
      <xdr:colOff>457200</xdr:colOff>
      <xdr:row>83</xdr:row>
      <xdr:rowOff>11793</xdr:rowOff>
    </xdr:to>
    <xdr:sp macro="" textlink="">
      <xdr:nvSpPr>
        <xdr:cNvPr id="262" name="フローチャート : 判断 261"/>
        <xdr:cNvSpPr/>
      </xdr:nvSpPr>
      <xdr:spPr>
        <a:xfrm>
          <a:off x="16129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63" name="テキスト ボックス 262"/>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87388</xdr:rowOff>
    </xdr:from>
    <xdr:to>
      <xdr:col>22</xdr:col>
      <xdr:colOff>203200</xdr:colOff>
      <xdr:row>88</xdr:row>
      <xdr:rowOff>149377</xdr:rowOff>
    </xdr:to>
    <xdr:cxnSp macro="">
      <xdr:nvCxnSpPr>
        <xdr:cNvPr id="264" name="直線コネクタ 263"/>
        <xdr:cNvCxnSpPr/>
      </xdr:nvCxnSpPr>
      <xdr:spPr>
        <a:xfrm flipV="1">
          <a:off x="14401800" y="14317738"/>
          <a:ext cx="889000" cy="91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93134</xdr:rowOff>
    </xdr:from>
    <xdr:to>
      <xdr:col>22</xdr:col>
      <xdr:colOff>254000</xdr:colOff>
      <xdr:row>83</xdr:row>
      <xdr:rowOff>23284</xdr:rowOff>
    </xdr:to>
    <xdr:sp macro="" textlink="">
      <xdr:nvSpPr>
        <xdr:cNvPr id="265" name="フローチャート : 判断 264"/>
        <xdr:cNvSpPr/>
      </xdr:nvSpPr>
      <xdr:spPr>
        <a:xfrm>
          <a:off x="15240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33461</xdr:rowOff>
    </xdr:from>
    <xdr:ext cx="762000" cy="259045"/>
    <xdr:sp macro="" textlink="">
      <xdr:nvSpPr>
        <xdr:cNvPr id="266" name="テキスト ボックス 265"/>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126395</xdr:rowOff>
    </xdr:from>
    <xdr:to>
      <xdr:col>21</xdr:col>
      <xdr:colOff>0</xdr:colOff>
      <xdr:row>88</xdr:row>
      <xdr:rowOff>149377</xdr:rowOff>
    </xdr:to>
    <xdr:cxnSp macro="">
      <xdr:nvCxnSpPr>
        <xdr:cNvPr id="267" name="直線コネクタ 266"/>
        <xdr:cNvCxnSpPr/>
      </xdr:nvCxnSpPr>
      <xdr:spPr>
        <a:xfrm>
          <a:off x="13512800" y="1521399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18143</xdr:rowOff>
    </xdr:from>
    <xdr:to>
      <xdr:col>21</xdr:col>
      <xdr:colOff>50800</xdr:colOff>
      <xdr:row>88</xdr:row>
      <xdr:rowOff>119743</xdr:rowOff>
    </xdr:to>
    <xdr:sp macro="" textlink="">
      <xdr:nvSpPr>
        <xdr:cNvPr id="268" name="フローチャート : 判断 267"/>
        <xdr:cNvSpPr/>
      </xdr:nvSpPr>
      <xdr:spPr>
        <a:xfrm>
          <a:off x="14351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129920</xdr:rowOff>
    </xdr:from>
    <xdr:ext cx="762000" cy="259045"/>
    <xdr:sp macro="" textlink="">
      <xdr:nvSpPr>
        <xdr:cNvPr id="269" name="テキスト ボックス 268"/>
        <xdr:cNvSpPr txBox="1"/>
      </xdr:nvSpPr>
      <xdr:spPr>
        <a:xfrm>
          <a:off x="14020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70" name="フローチャート : 判断 269"/>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71" name="テキスト ボックス 270"/>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77" name="円/楕円 276"/>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54627</xdr:rowOff>
    </xdr:from>
    <xdr:ext cx="762000" cy="259045"/>
    <xdr:sp macro="" textlink="">
      <xdr:nvSpPr>
        <xdr:cNvPr id="278" name="給与水準   （国との比較）該当値テキスト"/>
        <xdr:cNvSpPr txBox="1"/>
      </xdr:nvSpPr>
      <xdr:spPr>
        <a:xfrm>
          <a:off x="17106900" y="1428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162077</xdr:rowOff>
    </xdr:from>
    <xdr:to>
      <xdr:col>23</xdr:col>
      <xdr:colOff>457200</xdr:colOff>
      <xdr:row>83</xdr:row>
      <xdr:rowOff>92227</xdr:rowOff>
    </xdr:to>
    <xdr:sp macro="" textlink="">
      <xdr:nvSpPr>
        <xdr:cNvPr id="279" name="円/楕円 278"/>
        <xdr:cNvSpPr/>
      </xdr:nvSpPr>
      <xdr:spPr>
        <a:xfrm>
          <a:off x="16129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77004</xdr:rowOff>
    </xdr:from>
    <xdr:ext cx="736600" cy="259045"/>
    <xdr:sp macro="" textlink="">
      <xdr:nvSpPr>
        <xdr:cNvPr id="280" name="テキスト ボックス 279"/>
        <xdr:cNvSpPr txBox="1"/>
      </xdr:nvSpPr>
      <xdr:spPr>
        <a:xfrm>
          <a:off x="15798800" y="14307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36588</xdr:rowOff>
    </xdr:from>
    <xdr:to>
      <xdr:col>22</xdr:col>
      <xdr:colOff>254000</xdr:colOff>
      <xdr:row>83</xdr:row>
      <xdr:rowOff>138188</xdr:rowOff>
    </xdr:to>
    <xdr:sp macro="" textlink="">
      <xdr:nvSpPr>
        <xdr:cNvPr id="281" name="円/楕円 280"/>
        <xdr:cNvSpPr/>
      </xdr:nvSpPr>
      <xdr:spPr>
        <a:xfrm>
          <a:off x="15240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122965</xdr:rowOff>
    </xdr:from>
    <xdr:ext cx="762000" cy="259045"/>
    <xdr:sp macro="" textlink="">
      <xdr:nvSpPr>
        <xdr:cNvPr id="282" name="テキスト ボックス 281"/>
        <xdr:cNvSpPr txBox="1"/>
      </xdr:nvSpPr>
      <xdr:spPr>
        <a:xfrm>
          <a:off x="149098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98577</xdr:rowOff>
    </xdr:from>
    <xdr:to>
      <xdr:col>21</xdr:col>
      <xdr:colOff>50800</xdr:colOff>
      <xdr:row>89</xdr:row>
      <xdr:rowOff>28727</xdr:rowOff>
    </xdr:to>
    <xdr:sp macro="" textlink="">
      <xdr:nvSpPr>
        <xdr:cNvPr id="283" name="円/楕円 282"/>
        <xdr:cNvSpPr/>
      </xdr:nvSpPr>
      <xdr:spPr>
        <a:xfrm>
          <a:off x="14351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84" name="テキスト ボックス 283"/>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75595</xdr:rowOff>
    </xdr:from>
    <xdr:to>
      <xdr:col>19</xdr:col>
      <xdr:colOff>533400</xdr:colOff>
      <xdr:row>89</xdr:row>
      <xdr:rowOff>5745</xdr:rowOff>
    </xdr:to>
    <xdr:sp macro="" textlink="">
      <xdr:nvSpPr>
        <xdr:cNvPr id="285" name="円/楕円 284"/>
        <xdr:cNvSpPr/>
      </xdr:nvSpPr>
      <xdr:spPr>
        <a:xfrm>
          <a:off x="13462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161972</xdr:rowOff>
    </xdr:from>
    <xdr:ext cx="762000" cy="259045"/>
    <xdr:sp macro="" textlink="">
      <xdr:nvSpPr>
        <xdr:cNvPr id="286" name="テキスト ボックス 285"/>
        <xdr:cNvSpPr txBox="1"/>
      </xdr:nvSpPr>
      <xdr:spPr>
        <a:xfrm>
          <a:off x="13131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前年度より減少し、</a:t>
          </a:r>
          <a:r>
            <a:rPr kumimoji="1" lang="en-US" altLang="ja-JP" sz="1300">
              <a:solidFill>
                <a:schemeClr val="dk1"/>
              </a:solidFill>
              <a:effectLst/>
              <a:latin typeface="+mn-lt"/>
              <a:ea typeface="+mn-ea"/>
              <a:cs typeface="+mn-cs"/>
            </a:rPr>
            <a:t>4.89</a:t>
          </a:r>
          <a:r>
            <a:rPr kumimoji="1" lang="ja-JP" altLang="ja-JP" sz="1300">
              <a:solidFill>
                <a:schemeClr val="dk1"/>
              </a:solidFill>
              <a:effectLst/>
              <a:latin typeface="+mn-lt"/>
              <a:ea typeface="+mn-ea"/>
              <a:cs typeface="+mn-cs"/>
            </a:rPr>
            <a:t>人となった。定員適正化計画に基づき、新規採用職員数を抑制したほか、短時間再任用職員の活用や行政評価による事業の見直し、民間活力の導入等により、類似団体平均を下回っている。</a:t>
          </a:r>
          <a:endParaRPr lang="ja-JP" altLang="ja-JP" sz="1300">
            <a:effectLst/>
          </a:endParaRPr>
        </a:p>
        <a:p>
          <a:r>
            <a:rPr kumimoji="1" lang="ja-JP" altLang="ja-JP" sz="1300">
              <a:solidFill>
                <a:schemeClr val="dk1"/>
              </a:solidFill>
              <a:effectLst/>
              <a:latin typeface="+mn-lt"/>
              <a:ea typeface="+mn-ea"/>
              <a:cs typeface="+mn-cs"/>
            </a:rPr>
            <a:t>　今後も、多様化する行政課題や市民ニーズを的確に捉え、実情に即した機能的な組織体制を柔軟かつ迅速に構築し、スリムで効率的な行政運営を実現するために、事業の見直しや公民連携、電子自治体の推進をはじめとする情報化に関する取り組み、再任用職員の有効活用等を進め、将来を見据えた適正な定員管理を行う。</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164919</xdr:rowOff>
    </xdr:from>
    <xdr:to>
      <xdr:col>24</xdr:col>
      <xdr:colOff>558800</xdr:colOff>
      <xdr:row>66</xdr:row>
      <xdr:rowOff>113574</xdr:rowOff>
    </xdr:to>
    <xdr:cxnSp macro="">
      <xdr:nvCxnSpPr>
        <xdr:cNvPr id="318" name="直線コネクタ 317"/>
        <xdr:cNvCxnSpPr/>
      </xdr:nvCxnSpPr>
      <xdr:spPr>
        <a:xfrm flipV="1">
          <a:off x="17018000" y="10109019"/>
          <a:ext cx="0" cy="1320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9"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20" name="直線コネクタ 319"/>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79846</xdr:rowOff>
    </xdr:from>
    <xdr:ext cx="762000" cy="259045"/>
    <xdr:sp macro="" textlink="">
      <xdr:nvSpPr>
        <xdr:cNvPr id="321" name="定員管理の状況最大値テキスト"/>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24</xdr:col>
      <xdr:colOff>469900</xdr:colOff>
      <xdr:row>58</xdr:row>
      <xdr:rowOff>164919</xdr:rowOff>
    </xdr:from>
    <xdr:to>
      <xdr:col>24</xdr:col>
      <xdr:colOff>647700</xdr:colOff>
      <xdr:row>58</xdr:row>
      <xdr:rowOff>164919</xdr:rowOff>
    </xdr:to>
    <xdr:cxnSp macro="">
      <xdr:nvCxnSpPr>
        <xdr:cNvPr id="322" name="直線コネクタ 321"/>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124460</xdr:rowOff>
    </xdr:from>
    <xdr:to>
      <xdr:col>24</xdr:col>
      <xdr:colOff>558800</xdr:colOff>
      <xdr:row>59</xdr:row>
      <xdr:rowOff>155484</xdr:rowOff>
    </xdr:to>
    <xdr:cxnSp macro="">
      <xdr:nvCxnSpPr>
        <xdr:cNvPr id="323" name="直線コネクタ 322"/>
        <xdr:cNvCxnSpPr/>
      </xdr:nvCxnSpPr>
      <xdr:spPr>
        <a:xfrm flipV="1">
          <a:off x="16179800" y="1024001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157860</xdr:rowOff>
    </xdr:from>
    <xdr:ext cx="762000" cy="259045"/>
    <xdr:sp macro="" textlink="">
      <xdr:nvSpPr>
        <xdr:cNvPr id="324" name="定員管理の状況平均値テキスト"/>
        <xdr:cNvSpPr txBox="1"/>
      </xdr:nvSpPr>
      <xdr:spPr>
        <a:xfrm>
          <a:off x="17106900" y="10616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14333</xdr:rowOff>
    </xdr:from>
    <xdr:to>
      <xdr:col>24</xdr:col>
      <xdr:colOff>609600</xdr:colOff>
      <xdr:row>62</xdr:row>
      <xdr:rowOff>115933</xdr:rowOff>
    </xdr:to>
    <xdr:sp macro="" textlink="">
      <xdr:nvSpPr>
        <xdr:cNvPr id="325" name="フローチャート : 判断 324"/>
        <xdr:cNvSpPr/>
      </xdr:nvSpPr>
      <xdr:spPr>
        <a:xfrm>
          <a:off x="169672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155484</xdr:rowOff>
    </xdr:from>
    <xdr:to>
      <xdr:col>23</xdr:col>
      <xdr:colOff>406400</xdr:colOff>
      <xdr:row>60</xdr:row>
      <xdr:rowOff>8165</xdr:rowOff>
    </xdr:to>
    <xdr:cxnSp macro="">
      <xdr:nvCxnSpPr>
        <xdr:cNvPr id="326" name="直線コネクタ 325"/>
        <xdr:cNvCxnSpPr/>
      </xdr:nvCxnSpPr>
      <xdr:spPr>
        <a:xfrm flipV="1">
          <a:off x="15290800" y="10271034"/>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7" name="フローチャート : 判断 326"/>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52450</xdr:rowOff>
    </xdr:from>
    <xdr:ext cx="736600" cy="259045"/>
    <xdr:sp macro="" textlink="">
      <xdr:nvSpPr>
        <xdr:cNvPr id="328" name="テキスト ボックス 327"/>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8165</xdr:rowOff>
    </xdr:from>
    <xdr:to>
      <xdr:col>22</xdr:col>
      <xdr:colOff>203200</xdr:colOff>
      <xdr:row>60</xdr:row>
      <xdr:rowOff>35741</xdr:rowOff>
    </xdr:to>
    <xdr:cxnSp macro="">
      <xdr:nvCxnSpPr>
        <xdr:cNvPr id="329" name="直線コネクタ 328"/>
        <xdr:cNvCxnSpPr/>
      </xdr:nvCxnSpPr>
      <xdr:spPr>
        <a:xfrm flipV="1">
          <a:off x="14401800" y="10295165"/>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151312</xdr:rowOff>
    </xdr:from>
    <xdr:to>
      <xdr:col>22</xdr:col>
      <xdr:colOff>254000</xdr:colOff>
      <xdr:row>62</xdr:row>
      <xdr:rowOff>81462</xdr:rowOff>
    </xdr:to>
    <xdr:sp macro="" textlink="">
      <xdr:nvSpPr>
        <xdr:cNvPr id="330" name="フローチャート : 判断 329"/>
        <xdr:cNvSpPr/>
      </xdr:nvSpPr>
      <xdr:spPr>
        <a:xfrm>
          <a:off x="15240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66239</xdr:rowOff>
    </xdr:from>
    <xdr:ext cx="762000" cy="259045"/>
    <xdr:sp macro="" textlink="">
      <xdr:nvSpPr>
        <xdr:cNvPr id="331" name="テキスト ボックス 330"/>
        <xdr:cNvSpPr txBox="1"/>
      </xdr:nvSpPr>
      <xdr:spPr>
        <a:xfrm>
          <a:off x="14909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35741</xdr:rowOff>
    </xdr:from>
    <xdr:to>
      <xdr:col>21</xdr:col>
      <xdr:colOff>0</xdr:colOff>
      <xdr:row>62</xdr:row>
      <xdr:rowOff>106499</xdr:rowOff>
    </xdr:to>
    <xdr:cxnSp macro="">
      <xdr:nvCxnSpPr>
        <xdr:cNvPr id="332" name="直線コネクタ 331"/>
        <xdr:cNvCxnSpPr/>
      </xdr:nvCxnSpPr>
      <xdr:spPr>
        <a:xfrm flipV="1">
          <a:off x="13512800" y="10322741"/>
          <a:ext cx="889000" cy="4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165100</xdr:rowOff>
    </xdr:from>
    <xdr:to>
      <xdr:col>21</xdr:col>
      <xdr:colOff>50800</xdr:colOff>
      <xdr:row>62</xdr:row>
      <xdr:rowOff>95250</xdr:rowOff>
    </xdr:to>
    <xdr:sp macro="" textlink="">
      <xdr:nvSpPr>
        <xdr:cNvPr id="333" name="フローチャート : 判断 332"/>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80027</xdr:rowOff>
    </xdr:from>
    <xdr:ext cx="762000" cy="259045"/>
    <xdr:sp macro="" textlink="">
      <xdr:nvSpPr>
        <xdr:cNvPr id="334" name="テキスト ボックス 333"/>
        <xdr:cNvSpPr txBox="1"/>
      </xdr:nvSpPr>
      <xdr:spPr>
        <a:xfrm>
          <a:off x="14020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48804</xdr:rowOff>
    </xdr:from>
    <xdr:to>
      <xdr:col>19</xdr:col>
      <xdr:colOff>533400</xdr:colOff>
      <xdr:row>62</xdr:row>
      <xdr:rowOff>150404</xdr:rowOff>
    </xdr:to>
    <xdr:sp macro="" textlink="">
      <xdr:nvSpPr>
        <xdr:cNvPr id="335" name="フローチャート : 判断 334"/>
        <xdr:cNvSpPr/>
      </xdr:nvSpPr>
      <xdr:spPr>
        <a:xfrm>
          <a:off x="13462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160581</xdr:rowOff>
    </xdr:from>
    <xdr:ext cx="762000" cy="259045"/>
    <xdr:sp macro="" textlink="">
      <xdr:nvSpPr>
        <xdr:cNvPr id="336" name="テキスト ボックス 335"/>
        <xdr:cNvSpPr txBox="1"/>
      </xdr:nvSpPr>
      <xdr:spPr>
        <a:xfrm>
          <a:off x="13131800" y="1044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73660</xdr:rowOff>
    </xdr:from>
    <xdr:to>
      <xdr:col>24</xdr:col>
      <xdr:colOff>609600</xdr:colOff>
      <xdr:row>60</xdr:row>
      <xdr:rowOff>3810</xdr:rowOff>
    </xdr:to>
    <xdr:sp macro="" textlink="">
      <xdr:nvSpPr>
        <xdr:cNvPr id="342" name="円/楕円 341"/>
        <xdr:cNvSpPr/>
      </xdr:nvSpPr>
      <xdr:spPr>
        <a:xfrm>
          <a:off x="16967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90187</xdr:rowOff>
    </xdr:from>
    <xdr:ext cx="762000" cy="259045"/>
    <xdr:sp macro="" textlink="">
      <xdr:nvSpPr>
        <xdr:cNvPr id="343" name="定員管理の状況該当値テキスト"/>
        <xdr:cNvSpPr txBox="1"/>
      </xdr:nvSpPr>
      <xdr:spPr>
        <a:xfrm>
          <a:off x="17106900" y="100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104684</xdr:rowOff>
    </xdr:from>
    <xdr:to>
      <xdr:col>23</xdr:col>
      <xdr:colOff>457200</xdr:colOff>
      <xdr:row>60</xdr:row>
      <xdr:rowOff>34834</xdr:rowOff>
    </xdr:to>
    <xdr:sp macro="" textlink="">
      <xdr:nvSpPr>
        <xdr:cNvPr id="344" name="円/楕円 343"/>
        <xdr:cNvSpPr/>
      </xdr:nvSpPr>
      <xdr:spPr>
        <a:xfrm>
          <a:off x="16129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45011</xdr:rowOff>
    </xdr:from>
    <xdr:ext cx="736600" cy="259045"/>
    <xdr:sp macro="" textlink="">
      <xdr:nvSpPr>
        <xdr:cNvPr id="345" name="テキスト ボックス 344"/>
        <xdr:cNvSpPr txBox="1"/>
      </xdr:nvSpPr>
      <xdr:spPr>
        <a:xfrm>
          <a:off x="15798800" y="9989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128815</xdr:rowOff>
    </xdr:from>
    <xdr:to>
      <xdr:col>22</xdr:col>
      <xdr:colOff>254000</xdr:colOff>
      <xdr:row>60</xdr:row>
      <xdr:rowOff>58965</xdr:rowOff>
    </xdr:to>
    <xdr:sp macro="" textlink="">
      <xdr:nvSpPr>
        <xdr:cNvPr id="346" name="円/楕円 345"/>
        <xdr:cNvSpPr/>
      </xdr:nvSpPr>
      <xdr:spPr>
        <a:xfrm>
          <a:off x="152400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69142</xdr:rowOff>
    </xdr:from>
    <xdr:ext cx="762000" cy="259045"/>
    <xdr:sp macro="" textlink="">
      <xdr:nvSpPr>
        <xdr:cNvPr id="347" name="テキスト ボックス 346"/>
        <xdr:cNvSpPr txBox="1"/>
      </xdr:nvSpPr>
      <xdr:spPr>
        <a:xfrm>
          <a:off x="14909800" y="1001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156391</xdr:rowOff>
    </xdr:from>
    <xdr:to>
      <xdr:col>21</xdr:col>
      <xdr:colOff>50800</xdr:colOff>
      <xdr:row>60</xdr:row>
      <xdr:rowOff>86541</xdr:rowOff>
    </xdr:to>
    <xdr:sp macro="" textlink="">
      <xdr:nvSpPr>
        <xdr:cNvPr id="348" name="円/楕円 347"/>
        <xdr:cNvSpPr/>
      </xdr:nvSpPr>
      <xdr:spPr>
        <a:xfrm>
          <a:off x="14351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96718</xdr:rowOff>
    </xdr:from>
    <xdr:ext cx="762000" cy="259045"/>
    <xdr:sp macro="" textlink="">
      <xdr:nvSpPr>
        <xdr:cNvPr id="349" name="テキスト ボックス 348"/>
        <xdr:cNvSpPr txBox="1"/>
      </xdr:nvSpPr>
      <xdr:spPr>
        <a:xfrm>
          <a:off x="14020800" y="100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55699</xdr:rowOff>
    </xdr:from>
    <xdr:to>
      <xdr:col>19</xdr:col>
      <xdr:colOff>533400</xdr:colOff>
      <xdr:row>62</xdr:row>
      <xdr:rowOff>157299</xdr:rowOff>
    </xdr:to>
    <xdr:sp macro="" textlink="">
      <xdr:nvSpPr>
        <xdr:cNvPr id="350" name="円/楕円 349"/>
        <xdr:cNvSpPr/>
      </xdr:nvSpPr>
      <xdr:spPr>
        <a:xfrm>
          <a:off x="13462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142076</xdr:rowOff>
    </xdr:from>
    <xdr:ext cx="762000" cy="259045"/>
    <xdr:sp macro="" textlink="">
      <xdr:nvSpPr>
        <xdr:cNvPr id="351" name="テキスト ボックス 350"/>
        <xdr:cNvSpPr txBox="1"/>
      </xdr:nvSpPr>
      <xdr:spPr>
        <a:xfrm>
          <a:off x="13131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前年度より</a:t>
          </a:r>
          <a:r>
            <a:rPr kumimoji="1" lang="en-US" altLang="ja-JP" sz="1300">
              <a:solidFill>
                <a:schemeClr val="dk1"/>
              </a:solidFill>
              <a:effectLst/>
              <a:latin typeface="+mn-lt"/>
              <a:ea typeface="+mn-ea"/>
              <a:cs typeface="+mn-cs"/>
            </a:rPr>
            <a:t>0.5</a:t>
          </a:r>
          <a:r>
            <a:rPr kumimoji="1" lang="ja-JP" altLang="ja-JP" sz="1300">
              <a:solidFill>
                <a:schemeClr val="dk1"/>
              </a:solidFill>
              <a:effectLst/>
              <a:latin typeface="+mn-lt"/>
              <a:ea typeface="+mn-ea"/>
              <a:cs typeface="+mn-cs"/>
            </a:rPr>
            <a:t>％上昇し、</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％となったものの、類似団体平均を下回っている。</a:t>
          </a:r>
          <a:endParaRPr lang="ja-JP" altLang="ja-JP" sz="1300">
            <a:effectLst/>
          </a:endParaRPr>
        </a:p>
        <a:p>
          <a:r>
            <a:rPr kumimoji="1" lang="ja-JP" altLang="ja-JP" sz="1300">
              <a:solidFill>
                <a:schemeClr val="dk1"/>
              </a:solidFill>
              <a:effectLst/>
              <a:latin typeface="+mn-lt"/>
              <a:ea typeface="+mn-ea"/>
              <a:cs typeface="+mn-cs"/>
            </a:rPr>
            <a:t>　比率が上昇した要因としては、公債費に準ずる債務負担行為にかかるものの中で、狭山市駅西口第一種市街地再開発事業にかかる元金の割賦償還が開始されたことなどがあげられる。</a:t>
          </a:r>
          <a:endParaRPr lang="ja-JP" altLang="ja-JP" sz="1300">
            <a:effectLst/>
          </a:endParaRPr>
        </a:p>
        <a:p>
          <a:r>
            <a:rPr kumimoji="1" lang="ja-JP" altLang="ja-JP" sz="1300">
              <a:solidFill>
                <a:schemeClr val="dk1"/>
              </a:solidFill>
              <a:effectLst/>
              <a:latin typeface="+mn-lt"/>
              <a:ea typeface="+mn-ea"/>
              <a:cs typeface="+mn-cs"/>
            </a:rPr>
            <a:t>　今後も引き続き起債対象事業の適切な選択を行い、世代間負担の公平化と償還額の平準化を図り、財政の健全性を確保した運営に努める。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86078</xdr:rowOff>
    </xdr:from>
    <xdr:to>
      <xdr:col>24</xdr:col>
      <xdr:colOff>558800</xdr:colOff>
      <xdr:row>45</xdr:row>
      <xdr:rowOff>100895</xdr:rowOff>
    </xdr:to>
    <xdr:cxnSp macro="">
      <xdr:nvCxnSpPr>
        <xdr:cNvPr id="380" name="直線コネクタ 379"/>
        <xdr:cNvCxnSpPr/>
      </xdr:nvCxnSpPr>
      <xdr:spPr>
        <a:xfrm flipV="1">
          <a:off x="17018000" y="6086828"/>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72972</xdr:rowOff>
    </xdr:from>
    <xdr:ext cx="762000" cy="259045"/>
    <xdr:sp macro="" textlink="">
      <xdr:nvSpPr>
        <xdr:cNvPr id="381" name="公債費負担の状況最小値テキスト"/>
        <xdr:cNvSpPr txBox="1"/>
      </xdr:nvSpPr>
      <xdr:spPr>
        <a:xfrm>
          <a:off x="17106900" y="77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24</xdr:col>
      <xdr:colOff>469900</xdr:colOff>
      <xdr:row>45</xdr:row>
      <xdr:rowOff>100895</xdr:rowOff>
    </xdr:from>
    <xdr:to>
      <xdr:col>24</xdr:col>
      <xdr:colOff>647700</xdr:colOff>
      <xdr:row>45</xdr:row>
      <xdr:rowOff>100895</xdr:rowOff>
    </xdr:to>
    <xdr:cxnSp macro="">
      <xdr:nvCxnSpPr>
        <xdr:cNvPr id="382" name="直線コネクタ 381"/>
        <xdr:cNvCxnSpPr/>
      </xdr:nvCxnSpPr>
      <xdr:spPr>
        <a:xfrm>
          <a:off x="16929100" y="781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1005</xdr:rowOff>
    </xdr:from>
    <xdr:ext cx="762000" cy="259045"/>
    <xdr:sp macro="" textlink="">
      <xdr:nvSpPr>
        <xdr:cNvPr id="383" name="公債費負担の状況最大値テキスト"/>
        <xdr:cNvSpPr txBox="1"/>
      </xdr:nvSpPr>
      <xdr:spPr>
        <a:xfrm>
          <a:off x="17106900" y="583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35</xdr:row>
      <xdr:rowOff>86078</xdr:rowOff>
    </xdr:from>
    <xdr:to>
      <xdr:col>24</xdr:col>
      <xdr:colOff>647700</xdr:colOff>
      <xdr:row>35</xdr:row>
      <xdr:rowOff>86078</xdr:rowOff>
    </xdr:to>
    <xdr:cxnSp macro="">
      <xdr:nvCxnSpPr>
        <xdr:cNvPr id="384" name="直線コネクタ 383"/>
        <xdr:cNvCxnSpPr/>
      </xdr:nvCxnSpPr>
      <xdr:spPr>
        <a:xfrm>
          <a:off x="16929100" y="608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51505</xdr:rowOff>
    </xdr:from>
    <xdr:to>
      <xdr:col>24</xdr:col>
      <xdr:colOff>558800</xdr:colOff>
      <xdr:row>37</xdr:row>
      <xdr:rowOff>118533</xdr:rowOff>
    </xdr:to>
    <xdr:cxnSp macro="">
      <xdr:nvCxnSpPr>
        <xdr:cNvPr id="385" name="直線コネクタ 384"/>
        <xdr:cNvCxnSpPr/>
      </xdr:nvCxnSpPr>
      <xdr:spPr>
        <a:xfrm>
          <a:off x="16179800" y="6395155"/>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58860</xdr:rowOff>
    </xdr:from>
    <xdr:ext cx="762000" cy="259045"/>
    <xdr:sp macro="" textlink="">
      <xdr:nvSpPr>
        <xdr:cNvPr id="386" name="公債費負担の状況平均値テキスト"/>
        <xdr:cNvSpPr txBox="1"/>
      </xdr:nvSpPr>
      <xdr:spPr>
        <a:xfrm>
          <a:off x="17106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387" name="フローチャート : 判断 386"/>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51505</xdr:rowOff>
    </xdr:from>
    <xdr:to>
      <xdr:col>23</xdr:col>
      <xdr:colOff>406400</xdr:colOff>
      <xdr:row>37</xdr:row>
      <xdr:rowOff>105128</xdr:rowOff>
    </xdr:to>
    <xdr:cxnSp macro="">
      <xdr:nvCxnSpPr>
        <xdr:cNvPr id="388" name="直線コネクタ 387"/>
        <xdr:cNvCxnSpPr/>
      </xdr:nvCxnSpPr>
      <xdr:spPr>
        <a:xfrm flipV="1">
          <a:off x="15290800" y="639515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140405</xdr:rowOff>
    </xdr:from>
    <xdr:to>
      <xdr:col>23</xdr:col>
      <xdr:colOff>457200</xdr:colOff>
      <xdr:row>40</xdr:row>
      <xdr:rowOff>70555</xdr:rowOff>
    </xdr:to>
    <xdr:sp macro="" textlink="">
      <xdr:nvSpPr>
        <xdr:cNvPr id="389" name="フローチャート : 判断 388"/>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55332</xdr:rowOff>
    </xdr:from>
    <xdr:ext cx="736600" cy="259045"/>
    <xdr:sp macro="" textlink="">
      <xdr:nvSpPr>
        <xdr:cNvPr id="390" name="テキスト ボックス 389"/>
        <xdr:cNvSpPr txBox="1"/>
      </xdr:nvSpPr>
      <xdr:spPr>
        <a:xfrm>
          <a:off x="15798800" y="6913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105128</xdr:rowOff>
    </xdr:from>
    <xdr:to>
      <xdr:col>22</xdr:col>
      <xdr:colOff>203200</xdr:colOff>
      <xdr:row>38</xdr:row>
      <xdr:rowOff>161572</xdr:rowOff>
    </xdr:to>
    <xdr:cxnSp macro="">
      <xdr:nvCxnSpPr>
        <xdr:cNvPr id="391" name="直線コネクタ 390"/>
        <xdr:cNvCxnSpPr/>
      </xdr:nvCxnSpPr>
      <xdr:spPr>
        <a:xfrm flipV="1">
          <a:off x="14401800" y="6448778"/>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62795</xdr:rowOff>
    </xdr:from>
    <xdr:to>
      <xdr:col>22</xdr:col>
      <xdr:colOff>254000</xdr:colOff>
      <xdr:row>40</xdr:row>
      <xdr:rowOff>164395</xdr:rowOff>
    </xdr:to>
    <xdr:sp macro="" textlink="">
      <xdr:nvSpPr>
        <xdr:cNvPr id="392" name="フローチャート : 判断 391"/>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149172</xdr:rowOff>
    </xdr:from>
    <xdr:ext cx="762000" cy="259045"/>
    <xdr:sp macro="" textlink="">
      <xdr:nvSpPr>
        <xdr:cNvPr id="393" name="テキスト ボックス 392"/>
        <xdr:cNvSpPr txBox="1"/>
      </xdr:nvSpPr>
      <xdr:spPr>
        <a:xfrm>
          <a:off x="14909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161572</xdr:rowOff>
    </xdr:from>
    <xdr:to>
      <xdr:col>21</xdr:col>
      <xdr:colOff>0</xdr:colOff>
      <xdr:row>39</xdr:row>
      <xdr:rowOff>164395</xdr:rowOff>
    </xdr:to>
    <xdr:cxnSp macro="">
      <xdr:nvCxnSpPr>
        <xdr:cNvPr id="394" name="直線コネクタ 393"/>
        <xdr:cNvCxnSpPr/>
      </xdr:nvCxnSpPr>
      <xdr:spPr>
        <a:xfrm flipV="1">
          <a:off x="13512800" y="6676672"/>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11995</xdr:rowOff>
    </xdr:from>
    <xdr:to>
      <xdr:col>21</xdr:col>
      <xdr:colOff>50800</xdr:colOff>
      <xdr:row>41</xdr:row>
      <xdr:rowOff>113595</xdr:rowOff>
    </xdr:to>
    <xdr:sp macro="" textlink="">
      <xdr:nvSpPr>
        <xdr:cNvPr id="395" name="フローチャート : 判断 394"/>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98372</xdr:rowOff>
    </xdr:from>
    <xdr:ext cx="762000" cy="259045"/>
    <xdr:sp macro="" textlink="">
      <xdr:nvSpPr>
        <xdr:cNvPr id="396" name="テキスト ボックス 395"/>
        <xdr:cNvSpPr txBox="1"/>
      </xdr:nvSpPr>
      <xdr:spPr>
        <a:xfrm>
          <a:off x="14020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119239</xdr:rowOff>
    </xdr:from>
    <xdr:to>
      <xdr:col>19</xdr:col>
      <xdr:colOff>533400</xdr:colOff>
      <xdr:row>42</xdr:row>
      <xdr:rowOff>49389</xdr:rowOff>
    </xdr:to>
    <xdr:sp macro="" textlink="">
      <xdr:nvSpPr>
        <xdr:cNvPr id="397" name="フローチャート : 判断 396"/>
        <xdr:cNvSpPr/>
      </xdr:nvSpPr>
      <xdr:spPr>
        <a:xfrm>
          <a:off x="13462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34166</xdr:rowOff>
    </xdr:from>
    <xdr:ext cx="762000" cy="259045"/>
    <xdr:sp macro="" textlink="">
      <xdr:nvSpPr>
        <xdr:cNvPr id="398" name="テキスト ボックス 397"/>
        <xdr:cNvSpPr txBox="1"/>
      </xdr:nvSpPr>
      <xdr:spPr>
        <a:xfrm>
          <a:off x="13131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67733</xdr:rowOff>
    </xdr:from>
    <xdr:to>
      <xdr:col>24</xdr:col>
      <xdr:colOff>609600</xdr:colOff>
      <xdr:row>37</xdr:row>
      <xdr:rowOff>169334</xdr:rowOff>
    </xdr:to>
    <xdr:sp macro="" textlink="">
      <xdr:nvSpPr>
        <xdr:cNvPr id="404" name="円/楕円 403"/>
        <xdr:cNvSpPr/>
      </xdr:nvSpPr>
      <xdr:spPr>
        <a:xfrm>
          <a:off x="169672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84260</xdr:rowOff>
    </xdr:from>
    <xdr:ext cx="762000" cy="259045"/>
    <xdr:sp macro="" textlink="">
      <xdr:nvSpPr>
        <xdr:cNvPr id="405" name="公債費負担の状況該当値テキスト"/>
        <xdr:cNvSpPr txBox="1"/>
      </xdr:nvSpPr>
      <xdr:spPr>
        <a:xfrm>
          <a:off x="17106900" y="625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705</xdr:rowOff>
    </xdr:from>
    <xdr:to>
      <xdr:col>23</xdr:col>
      <xdr:colOff>457200</xdr:colOff>
      <xdr:row>37</xdr:row>
      <xdr:rowOff>102305</xdr:rowOff>
    </xdr:to>
    <xdr:sp macro="" textlink="">
      <xdr:nvSpPr>
        <xdr:cNvPr id="406" name="円/楕円 405"/>
        <xdr:cNvSpPr/>
      </xdr:nvSpPr>
      <xdr:spPr>
        <a:xfrm>
          <a:off x="16129000" y="63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112482</xdr:rowOff>
    </xdr:from>
    <xdr:ext cx="736600" cy="259045"/>
    <xdr:sp macro="" textlink="">
      <xdr:nvSpPr>
        <xdr:cNvPr id="407" name="テキスト ボックス 406"/>
        <xdr:cNvSpPr txBox="1"/>
      </xdr:nvSpPr>
      <xdr:spPr>
        <a:xfrm>
          <a:off x="15798800" y="6113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54328</xdr:rowOff>
    </xdr:from>
    <xdr:to>
      <xdr:col>22</xdr:col>
      <xdr:colOff>254000</xdr:colOff>
      <xdr:row>37</xdr:row>
      <xdr:rowOff>155928</xdr:rowOff>
    </xdr:to>
    <xdr:sp macro="" textlink="">
      <xdr:nvSpPr>
        <xdr:cNvPr id="408" name="円/楕円 407"/>
        <xdr:cNvSpPr/>
      </xdr:nvSpPr>
      <xdr:spPr>
        <a:xfrm>
          <a:off x="15240000" y="639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166105</xdr:rowOff>
    </xdr:from>
    <xdr:ext cx="762000" cy="259045"/>
    <xdr:sp macro="" textlink="">
      <xdr:nvSpPr>
        <xdr:cNvPr id="409" name="テキスト ボックス 408"/>
        <xdr:cNvSpPr txBox="1"/>
      </xdr:nvSpPr>
      <xdr:spPr>
        <a:xfrm>
          <a:off x="14909800" y="616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110772</xdr:rowOff>
    </xdr:from>
    <xdr:to>
      <xdr:col>21</xdr:col>
      <xdr:colOff>50800</xdr:colOff>
      <xdr:row>39</xdr:row>
      <xdr:rowOff>40922</xdr:rowOff>
    </xdr:to>
    <xdr:sp macro="" textlink="">
      <xdr:nvSpPr>
        <xdr:cNvPr id="410" name="円/楕円 409"/>
        <xdr:cNvSpPr/>
      </xdr:nvSpPr>
      <xdr:spPr>
        <a:xfrm>
          <a:off x="14351000" y="66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51099</xdr:rowOff>
    </xdr:from>
    <xdr:ext cx="762000" cy="259045"/>
    <xdr:sp macro="" textlink="">
      <xdr:nvSpPr>
        <xdr:cNvPr id="411" name="テキスト ボックス 410"/>
        <xdr:cNvSpPr txBox="1"/>
      </xdr:nvSpPr>
      <xdr:spPr>
        <a:xfrm>
          <a:off x="14020800" y="639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113595</xdr:rowOff>
    </xdr:from>
    <xdr:to>
      <xdr:col>19</xdr:col>
      <xdr:colOff>533400</xdr:colOff>
      <xdr:row>40</xdr:row>
      <xdr:rowOff>43745</xdr:rowOff>
    </xdr:to>
    <xdr:sp macro="" textlink="">
      <xdr:nvSpPr>
        <xdr:cNvPr id="412" name="円/楕円 411"/>
        <xdr:cNvSpPr/>
      </xdr:nvSpPr>
      <xdr:spPr>
        <a:xfrm>
          <a:off x="13462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53922</xdr:rowOff>
    </xdr:from>
    <xdr:ext cx="762000" cy="259045"/>
    <xdr:sp macro="" textlink="">
      <xdr:nvSpPr>
        <xdr:cNvPr id="413" name="テキスト ボックス 412"/>
        <xdr:cNvSpPr txBox="1"/>
      </xdr:nvSpPr>
      <xdr:spPr>
        <a:xfrm>
          <a:off x="13131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前年度より大きく上昇し</a:t>
          </a:r>
          <a:r>
            <a:rPr kumimoji="1" lang="en-US" altLang="ja-JP" sz="1300">
              <a:solidFill>
                <a:schemeClr val="dk1"/>
              </a:solidFill>
              <a:effectLst/>
              <a:latin typeface="+mn-lt"/>
              <a:ea typeface="+mn-ea"/>
              <a:cs typeface="+mn-cs"/>
            </a:rPr>
            <a:t>20.0</a:t>
          </a:r>
          <a:r>
            <a:rPr kumimoji="1" lang="ja-JP" altLang="ja-JP" sz="1300">
              <a:solidFill>
                <a:schemeClr val="dk1"/>
              </a:solidFill>
              <a:effectLst/>
              <a:latin typeface="+mn-lt"/>
              <a:ea typeface="+mn-ea"/>
              <a:cs typeface="+mn-cs"/>
            </a:rPr>
            <a:t>％となったものの、依然として類似団体平均を下回っている。</a:t>
          </a:r>
          <a:endParaRPr lang="ja-JP" altLang="ja-JP" sz="1300">
            <a:effectLst/>
          </a:endParaRPr>
        </a:p>
        <a:p>
          <a:r>
            <a:rPr kumimoji="1" lang="ja-JP" altLang="ja-JP" sz="1300">
              <a:solidFill>
                <a:schemeClr val="dk1"/>
              </a:solidFill>
              <a:effectLst/>
              <a:latin typeface="+mn-lt"/>
              <a:ea typeface="+mn-ea"/>
              <a:cs typeface="+mn-cs"/>
            </a:rPr>
            <a:t>　前年度より大きく上昇した要因としては、債務負担行為に基づく支出予定額に堀兼学校給食センターの施設取得費（ＰＦＩ事業に伴う割賦償還金）が加わったことなどがあげられる。</a:t>
          </a:r>
          <a:endParaRPr lang="ja-JP" altLang="ja-JP" sz="1300">
            <a:effectLst/>
          </a:endParaRPr>
        </a:p>
        <a:p>
          <a:r>
            <a:rPr kumimoji="1" lang="ja-JP" altLang="ja-JP" sz="1300">
              <a:solidFill>
                <a:schemeClr val="dk1"/>
              </a:solidFill>
              <a:effectLst/>
              <a:latin typeface="+mn-lt"/>
              <a:ea typeface="+mn-ea"/>
              <a:cs typeface="+mn-cs"/>
            </a:rPr>
            <a:t>　今後は公共施設の老朽化問題に直面する中、市債の新規借入等に伴う比率の上昇も予想されることから、後世への負担を少しでも軽減するよう、適切な財政運営に努める。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42" name="直線コネクタ 441"/>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43"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44" name="直線コネクタ 443"/>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92357</xdr:rowOff>
    </xdr:from>
    <xdr:to>
      <xdr:col>24</xdr:col>
      <xdr:colOff>558800</xdr:colOff>
      <xdr:row>15</xdr:row>
      <xdr:rowOff>67028</xdr:rowOff>
    </xdr:to>
    <xdr:cxnSp macro="">
      <xdr:nvCxnSpPr>
        <xdr:cNvPr id="447" name="直線コネクタ 446"/>
        <xdr:cNvCxnSpPr/>
      </xdr:nvCxnSpPr>
      <xdr:spPr>
        <a:xfrm>
          <a:off x="16179800" y="2492657"/>
          <a:ext cx="838200" cy="14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60695</xdr:rowOff>
    </xdr:from>
    <xdr:ext cx="762000" cy="259045"/>
    <xdr:sp macro="" textlink="">
      <xdr:nvSpPr>
        <xdr:cNvPr id="448" name="将来負担の状況平均値テキスト"/>
        <xdr:cNvSpPr txBox="1"/>
      </xdr:nvSpPr>
      <xdr:spPr>
        <a:xfrm>
          <a:off x="17106900" y="26324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88618</xdr:rowOff>
    </xdr:from>
    <xdr:to>
      <xdr:col>24</xdr:col>
      <xdr:colOff>609600</xdr:colOff>
      <xdr:row>16</xdr:row>
      <xdr:rowOff>18768</xdr:rowOff>
    </xdr:to>
    <xdr:sp macro="" textlink="">
      <xdr:nvSpPr>
        <xdr:cNvPr id="449" name="フローチャート : 判断 448"/>
        <xdr:cNvSpPr/>
      </xdr:nvSpPr>
      <xdr:spPr>
        <a:xfrm>
          <a:off x="169672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78952</xdr:rowOff>
    </xdr:from>
    <xdr:to>
      <xdr:col>23</xdr:col>
      <xdr:colOff>406400</xdr:colOff>
      <xdr:row>14</xdr:row>
      <xdr:rowOff>92357</xdr:rowOff>
    </xdr:to>
    <xdr:cxnSp macro="">
      <xdr:nvCxnSpPr>
        <xdr:cNvPr id="450" name="直線コネクタ 449"/>
        <xdr:cNvCxnSpPr/>
      </xdr:nvCxnSpPr>
      <xdr:spPr>
        <a:xfrm>
          <a:off x="15290800" y="2479252"/>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156986</xdr:rowOff>
    </xdr:from>
    <xdr:to>
      <xdr:col>23</xdr:col>
      <xdr:colOff>457200</xdr:colOff>
      <xdr:row>16</xdr:row>
      <xdr:rowOff>87136</xdr:rowOff>
    </xdr:to>
    <xdr:sp macro="" textlink="">
      <xdr:nvSpPr>
        <xdr:cNvPr id="451" name="フローチャート : 判断 450"/>
        <xdr:cNvSpPr/>
      </xdr:nvSpPr>
      <xdr:spPr>
        <a:xfrm>
          <a:off x="16129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71913</xdr:rowOff>
    </xdr:from>
    <xdr:ext cx="736600" cy="259045"/>
    <xdr:sp macro="" textlink="">
      <xdr:nvSpPr>
        <xdr:cNvPr id="452" name="テキスト ボックス 451"/>
        <xdr:cNvSpPr txBox="1"/>
      </xdr:nvSpPr>
      <xdr:spPr>
        <a:xfrm>
          <a:off x="15798800" y="2815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50800</xdr:rowOff>
    </xdr:from>
    <xdr:to>
      <xdr:col>22</xdr:col>
      <xdr:colOff>203200</xdr:colOff>
      <xdr:row>14</xdr:row>
      <xdr:rowOff>78952</xdr:rowOff>
    </xdr:to>
    <xdr:cxnSp macro="">
      <xdr:nvCxnSpPr>
        <xdr:cNvPr id="453" name="直線コネクタ 452"/>
        <xdr:cNvCxnSpPr/>
      </xdr:nvCxnSpPr>
      <xdr:spPr>
        <a:xfrm>
          <a:off x="14401800" y="245110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13688</xdr:rowOff>
    </xdr:from>
    <xdr:to>
      <xdr:col>22</xdr:col>
      <xdr:colOff>254000</xdr:colOff>
      <xdr:row>16</xdr:row>
      <xdr:rowOff>115288</xdr:rowOff>
    </xdr:to>
    <xdr:sp macro="" textlink="">
      <xdr:nvSpPr>
        <xdr:cNvPr id="454" name="フローチャート : 判断 453"/>
        <xdr:cNvSpPr/>
      </xdr:nvSpPr>
      <xdr:spPr>
        <a:xfrm>
          <a:off x="15240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100065</xdr:rowOff>
    </xdr:from>
    <xdr:ext cx="762000" cy="259045"/>
    <xdr:sp macro="" textlink="">
      <xdr:nvSpPr>
        <xdr:cNvPr id="455" name="テキスト ボックス 454"/>
        <xdr:cNvSpPr txBox="1"/>
      </xdr:nvSpPr>
      <xdr:spPr>
        <a:xfrm>
          <a:off x="14909800" y="284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139700</xdr:rowOff>
    </xdr:from>
    <xdr:to>
      <xdr:col>21</xdr:col>
      <xdr:colOff>50800</xdr:colOff>
      <xdr:row>17</xdr:row>
      <xdr:rowOff>69850</xdr:rowOff>
    </xdr:to>
    <xdr:sp macro="" textlink="">
      <xdr:nvSpPr>
        <xdr:cNvPr id="456" name="フローチャート : 判断 455"/>
        <xdr:cNvSpPr/>
      </xdr:nvSpPr>
      <xdr:spPr>
        <a:xfrm>
          <a:off x="1435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54627</xdr:rowOff>
    </xdr:from>
    <xdr:ext cx="762000" cy="259045"/>
    <xdr:sp macro="" textlink="">
      <xdr:nvSpPr>
        <xdr:cNvPr id="457" name="テキスト ボックス 456"/>
        <xdr:cNvSpPr txBox="1"/>
      </xdr:nvSpPr>
      <xdr:spPr>
        <a:xfrm>
          <a:off x="14020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117052</xdr:rowOff>
    </xdr:from>
    <xdr:to>
      <xdr:col>19</xdr:col>
      <xdr:colOff>533400</xdr:colOff>
      <xdr:row>18</xdr:row>
      <xdr:rowOff>47202</xdr:rowOff>
    </xdr:to>
    <xdr:sp macro="" textlink="">
      <xdr:nvSpPr>
        <xdr:cNvPr id="458" name="フローチャート : 判断 457"/>
        <xdr:cNvSpPr/>
      </xdr:nvSpPr>
      <xdr:spPr>
        <a:xfrm>
          <a:off x="13462000" y="30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57379</xdr:rowOff>
    </xdr:from>
    <xdr:ext cx="762000" cy="259045"/>
    <xdr:sp macro="" textlink="">
      <xdr:nvSpPr>
        <xdr:cNvPr id="459" name="テキスト ボックス 458"/>
        <xdr:cNvSpPr txBox="1"/>
      </xdr:nvSpPr>
      <xdr:spPr>
        <a:xfrm>
          <a:off x="13131800" y="280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16228</xdr:rowOff>
    </xdr:from>
    <xdr:to>
      <xdr:col>24</xdr:col>
      <xdr:colOff>609600</xdr:colOff>
      <xdr:row>15</xdr:row>
      <xdr:rowOff>117828</xdr:rowOff>
    </xdr:to>
    <xdr:sp macro="" textlink="">
      <xdr:nvSpPr>
        <xdr:cNvPr id="465" name="円/楕円 464"/>
        <xdr:cNvSpPr/>
      </xdr:nvSpPr>
      <xdr:spPr>
        <a:xfrm>
          <a:off x="16967200" y="258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32755</xdr:rowOff>
    </xdr:from>
    <xdr:ext cx="762000" cy="259045"/>
    <xdr:sp macro="" textlink="">
      <xdr:nvSpPr>
        <xdr:cNvPr id="466" name="将来負担の状況該当値テキスト"/>
        <xdr:cNvSpPr txBox="1"/>
      </xdr:nvSpPr>
      <xdr:spPr>
        <a:xfrm>
          <a:off x="17106900" y="243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41557</xdr:rowOff>
    </xdr:from>
    <xdr:to>
      <xdr:col>23</xdr:col>
      <xdr:colOff>457200</xdr:colOff>
      <xdr:row>14</xdr:row>
      <xdr:rowOff>143157</xdr:rowOff>
    </xdr:to>
    <xdr:sp macro="" textlink="">
      <xdr:nvSpPr>
        <xdr:cNvPr id="467" name="円/楕円 466"/>
        <xdr:cNvSpPr/>
      </xdr:nvSpPr>
      <xdr:spPr>
        <a:xfrm>
          <a:off x="16129000" y="24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153334</xdr:rowOff>
    </xdr:from>
    <xdr:ext cx="736600" cy="259045"/>
    <xdr:sp macro="" textlink="">
      <xdr:nvSpPr>
        <xdr:cNvPr id="468" name="テキスト ボックス 467"/>
        <xdr:cNvSpPr txBox="1"/>
      </xdr:nvSpPr>
      <xdr:spPr>
        <a:xfrm>
          <a:off x="15798800" y="22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28152</xdr:rowOff>
    </xdr:from>
    <xdr:to>
      <xdr:col>22</xdr:col>
      <xdr:colOff>254000</xdr:colOff>
      <xdr:row>14</xdr:row>
      <xdr:rowOff>129752</xdr:rowOff>
    </xdr:to>
    <xdr:sp macro="" textlink="">
      <xdr:nvSpPr>
        <xdr:cNvPr id="469" name="円/楕円 468"/>
        <xdr:cNvSpPr/>
      </xdr:nvSpPr>
      <xdr:spPr>
        <a:xfrm>
          <a:off x="15240000" y="24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139929</xdr:rowOff>
    </xdr:from>
    <xdr:ext cx="762000" cy="259045"/>
    <xdr:sp macro="" textlink="">
      <xdr:nvSpPr>
        <xdr:cNvPr id="470" name="テキスト ボックス 469"/>
        <xdr:cNvSpPr txBox="1"/>
      </xdr:nvSpPr>
      <xdr:spPr>
        <a:xfrm>
          <a:off x="14909800" y="219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0</xdr:rowOff>
    </xdr:from>
    <xdr:to>
      <xdr:col>21</xdr:col>
      <xdr:colOff>50800</xdr:colOff>
      <xdr:row>14</xdr:row>
      <xdr:rowOff>101600</xdr:rowOff>
    </xdr:to>
    <xdr:sp macro="" textlink="">
      <xdr:nvSpPr>
        <xdr:cNvPr id="471" name="円/楕円 470"/>
        <xdr:cNvSpPr/>
      </xdr:nvSpPr>
      <xdr:spPr>
        <a:xfrm>
          <a:off x="1435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72" name="テキスト ボックス 471"/>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埼玉県狭山市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153,738
151,694
48.99
46,689,778
45,325,124
1,109,397
27,196,504
39,238,573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20.0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人件費にかかる経常収支比率は、前年度より</a:t>
          </a:r>
          <a:r>
            <a:rPr kumimoji="1" lang="en-US" altLang="ja-JP" sz="1300">
              <a:latin typeface="ＭＳ Ｐゴシック"/>
            </a:rPr>
            <a:t>0.5</a:t>
          </a:r>
          <a:r>
            <a:rPr kumimoji="1" lang="ja-JP" altLang="en-US" sz="1300">
              <a:latin typeface="ＭＳ Ｐゴシック"/>
            </a:rPr>
            <a:t>％低下し</a:t>
          </a:r>
          <a:r>
            <a:rPr kumimoji="1" lang="en-US" altLang="ja-JP" sz="1300">
              <a:latin typeface="ＭＳ Ｐゴシック"/>
            </a:rPr>
            <a:t>24.8</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定員適正化計画による職員数の減等により、人件費にかかる経常収支比率は低下傾向にある。</a:t>
          </a:r>
          <a:endParaRPr kumimoji="1" lang="en-US" altLang="ja-JP" sz="1300">
            <a:latin typeface="ＭＳ Ｐゴシック"/>
          </a:endParaRPr>
        </a:p>
        <a:p>
          <a:r>
            <a:rPr kumimoji="1" lang="ja-JP" altLang="en-US" sz="1300">
              <a:latin typeface="ＭＳ Ｐゴシック"/>
            </a:rPr>
            <a:t>　今後も継続して適正化に努め、経費の抑制に努めていく。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40</xdr:row>
      <xdr:rowOff>142240</xdr:rowOff>
    </xdr:to>
    <xdr:cxnSp macro="">
      <xdr:nvCxnSpPr>
        <xdr:cNvPr id="61" name="直線コネクタ 60"/>
        <xdr:cNvCxnSpPr/>
      </xdr:nvCxnSpPr>
      <xdr:spPr>
        <a:xfrm flipV="1">
          <a:off x="4826000" y="58115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54610</xdr:rowOff>
    </xdr:from>
    <xdr:to>
      <xdr:col>7</xdr:col>
      <xdr:colOff>15875</xdr:colOff>
      <xdr:row>37</xdr:row>
      <xdr:rowOff>92710</xdr:rowOff>
    </xdr:to>
    <xdr:cxnSp macro="">
      <xdr:nvCxnSpPr>
        <xdr:cNvPr id="66" name="直線コネクタ 65"/>
        <xdr:cNvCxnSpPr/>
      </xdr:nvCxnSpPr>
      <xdr:spPr>
        <a:xfrm flipV="1">
          <a:off x="3987800" y="63982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67327</xdr:rowOff>
    </xdr:from>
    <xdr:ext cx="762000" cy="259045"/>
    <xdr:sp macro="" textlink="">
      <xdr:nvSpPr>
        <xdr:cNvPr id="67" name="人件費平均値テキスト"/>
        <xdr:cNvSpPr txBox="1"/>
      </xdr:nvSpPr>
      <xdr:spPr>
        <a:xfrm>
          <a:off x="4914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68" name="フローチャート : 判断 67"/>
        <xdr:cNvSpPr/>
      </xdr:nvSpPr>
      <xdr:spPr>
        <a:xfrm>
          <a:off x="4775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92710</xdr:rowOff>
    </xdr:from>
    <xdr:to>
      <xdr:col>5</xdr:col>
      <xdr:colOff>549275</xdr:colOff>
      <xdr:row>37</xdr:row>
      <xdr:rowOff>168910</xdr:rowOff>
    </xdr:to>
    <xdr:cxnSp macro="">
      <xdr:nvCxnSpPr>
        <xdr:cNvPr id="69" name="直線コネクタ 68"/>
        <xdr:cNvCxnSpPr/>
      </xdr:nvCxnSpPr>
      <xdr:spPr>
        <a:xfrm flipV="1">
          <a:off x="3098800" y="6436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49530</xdr:rowOff>
    </xdr:from>
    <xdr:to>
      <xdr:col>5</xdr:col>
      <xdr:colOff>600075</xdr:colOff>
      <xdr:row>37</xdr:row>
      <xdr:rowOff>151130</xdr:rowOff>
    </xdr:to>
    <xdr:sp macro="" textlink="">
      <xdr:nvSpPr>
        <xdr:cNvPr id="70" name="フローチャート : 判断 69"/>
        <xdr:cNvSpPr/>
      </xdr:nvSpPr>
      <xdr:spPr>
        <a:xfrm>
          <a:off x="3937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135907</xdr:rowOff>
    </xdr:from>
    <xdr:ext cx="736600" cy="259045"/>
    <xdr:sp macro="" textlink="">
      <xdr:nvSpPr>
        <xdr:cNvPr id="71" name="テキスト ボックス 70"/>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168910</xdr:rowOff>
    </xdr:from>
    <xdr:to>
      <xdr:col>4</xdr:col>
      <xdr:colOff>346075</xdr:colOff>
      <xdr:row>40</xdr:row>
      <xdr:rowOff>50800</xdr:rowOff>
    </xdr:to>
    <xdr:cxnSp macro="">
      <xdr:nvCxnSpPr>
        <xdr:cNvPr id="72" name="直線コネクタ 71"/>
        <xdr:cNvCxnSpPr/>
      </xdr:nvCxnSpPr>
      <xdr:spPr>
        <a:xfrm flipV="1">
          <a:off x="2209800" y="6512560"/>
          <a:ext cx="889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3" name="フローチャート : 判断 72"/>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4" name="テキスト ボックス 73"/>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50800</xdr:rowOff>
    </xdr:from>
    <xdr:to>
      <xdr:col>3</xdr:col>
      <xdr:colOff>142875</xdr:colOff>
      <xdr:row>40</xdr:row>
      <xdr:rowOff>127000</xdr:rowOff>
    </xdr:to>
    <xdr:cxnSp macro="">
      <xdr:nvCxnSpPr>
        <xdr:cNvPr id="75" name="直線コネクタ 74"/>
        <xdr:cNvCxnSpPr/>
      </xdr:nvCxnSpPr>
      <xdr:spPr>
        <a:xfrm flipV="1">
          <a:off x="1320800" y="6908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118110</xdr:rowOff>
    </xdr:from>
    <xdr:to>
      <xdr:col>3</xdr:col>
      <xdr:colOff>193675</xdr:colOff>
      <xdr:row>38</xdr:row>
      <xdr:rowOff>48260</xdr:rowOff>
    </xdr:to>
    <xdr:sp macro="" textlink="">
      <xdr:nvSpPr>
        <xdr:cNvPr id="76" name="フローチャート : 判断 75"/>
        <xdr:cNvSpPr/>
      </xdr:nvSpPr>
      <xdr:spPr>
        <a:xfrm>
          <a:off x="2159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58437</xdr:rowOff>
    </xdr:from>
    <xdr:ext cx="762000" cy="259045"/>
    <xdr:sp macro="" textlink="">
      <xdr:nvSpPr>
        <xdr:cNvPr id="77" name="テキスト ボックス 76"/>
        <xdr:cNvSpPr txBox="1"/>
      </xdr:nvSpPr>
      <xdr:spPr>
        <a:xfrm>
          <a:off x="18288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8" name="フローチャート : 判断 77"/>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79" name="テキスト ボックス 78"/>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3810</xdr:rowOff>
    </xdr:from>
    <xdr:to>
      <xdr:col>7</xdr:col>
      <xdr:colOff>66675</xdr:colOff>
      <xdr:row>37</xdr:row>
      <xdr:rowOff>105410</xdr:rowOff>
    </xdr:to>
    <xdr:sp macro="" textlink="">
      <xdr:nvSpPr>
        <xdr:cNvPr id="85" name="円/楕円 84"/>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20337</xdr:rowOff>
    </xdr:from>
    <xdr:ext cx="762000" cy="259045"/>
    <xdr:sp macro="" textlink="">
      <xdr:nvSpPr>
        <xdr:cNvPr id="86" name="人件費該当値テキスト"/>
        <xdr:cNvSpPr txBox="1"/>
      </xdr:nvSpPr>
      <xdr:spPr>
        <a:xfrm>
          <a:off x="49149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41910</xdr:rowOff>
    </xdr:from>
    <xdr:to>
      <xdr:col>5</xdr:col>
      <xdr:colOff>600075</xdr:colOff>
      <xdr:row>37</xdr:row>
      <xdr:rowOff>143510</xdr:rowOff>
    </xdr:to>
    <xdr:sp macro="" textlink="">
      <xdr:nvSpPr>
        <xdr:cNvPr id="87" name="円/楕円 86"/>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153687</xdr:rowOff>
    </xdr:from>
    <xdr:ext cx="736600" cy="259045"/>
    <xdr:sp macro="" textlink="">
      <xdr:nvSpPr>
        <xdr:cNvPr id="88" name="テキスト ボックス 87"/>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118110</xdr:rowOff>
    </xdr:from>
    <xdr:to>
      <xdr:col>4</xdr:col>
      <xdr:colOff>396875</xdr:colOff>
      <xdr:row>38</xdr:row>
      <xdr:rowOff>48260</xdr:rowOff>
    </xdr:to>
    <xdr:sp macro="" textlink="">
      <xdr:nvSpPr>
        <xdr:cNvPr id="89" name="円/楕円 88"/>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33037</xdr:rowOff>
    </xdr:from>
    <xdr:ext cx="762000" cy="259045"/>
    <xdr:sp macro="" textlink="">
      <xdr:nvSpPr>
        <xdr:cNvPr id="90" name="テキスト ボックス 89"/>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0</xdr:rowOff>
    </xdr:from>
    <xdr:to>
      <xdr:col>3</xdr:col>
      <xdr:colOff>193675</xdr:colOff>
      <xdr:row>40</xdr:row>
      <xdr:rowOff>101600</xdr:rowOff>
    </xdr:to>
    <xdr:sp macro="" textlink="">
      <xdr:nvSpPr>
        <xdr:cNvPr id="91" name="円/楕円 90"/>
        <xdr:cNvSpPr/>
      </xdr:nvSpPr>
      <xdr:spPr>
        <a:xfrm>
          <a:off x="2159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86377</xdr:rowOff>
    </xdr:from>
    <xdr:ext cx="762000" cy="259045"/>
    <xdr:sp macro="" textlink="">
      <xdr:nvSpPr>
        <xdr:cNvPr id="92" name="テキスト ボックス 91"/>
        <xdr:cNvSpPr txBox="1"/>
      </xdr:nvSpPr>
      <xdr:spPr>
        <a:xfrm>
          <a:off x="1828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76200</xdr:rowOff>
    </xdr:from>
    <xdr:to>
      <xdr:col>1</xdr:col>
      <xdr:colOff>676275</xdr:colOff>
      <xdr:row>41</xdr:row>
      <xdr:rowOff>6350</xdr:rowOff>
    </xdr:to>
    <xdr:sp macro="" textlink="">
      <xdr:nvSpPr>
        <xdr:cNvPr id="93" name="円/楕円 92"/>
        <xdr:cNvSpPr/>
      </xdr:nvSpPr>
      <xdr:spPr>
        <a:xfrm>
          <a:off x="127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162577</xdr:rowOff>
    </xdr:from>
    <xdr:ext cx="762000" cy="259045"/>
    <xdr:sp macro="" textlink="">
      <xdr:nvSpPr>
        <xdr:cNvPr id="94" name="テキスト ボックス 93"/>
        <xdr:cNvSpPr txBox="1"/>
      </xdr:nvSpPr>
      <xdr:spPr>
        <a:xfrm>
          <a:off x="93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物件費にかかる経常収支比率は、前年度よりやや上昇し</a:t>
          </a:r>
          <a:r>
            <a:rPr kumimoji="1" lang="en-US" altLang="ja-JP" sz="1300">
              <a:solidFill>
                <a:schemeClr val="dk1"/>
              </a:solidFill>
              <a:effectLst/>
              <a:latin typeface="+mn-lt"/>
              <a:ea typeface="+mn-ea"/>
              <a:cs typeface="+mn-cs"/>
            </a:rPr>
            <a:t>19.6</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　施設の修繕料や指定管理料等の増加により、類似団体平均を上回る水準となっている。</a:t>
          </a:r>
          <a:endParaRPr lang="ja-JP" altLang="ja-JP" sz="1300">
            <a:effectLst/>
          </a:endParaRPr>
        </a:p>
        <a:p>
          <a:r>
            <a:rPr kumimoji="1" lang="ja-JP" altLang="ja-JP" sz="1300">
              <a:solidFill>
                <a:schemeClr val="dk1"/>
              </a:solidFill>
              <a:effectLst/>
              <a:latin typeface="+mn-lt"/>
              <a:ea typeface="+mn-ea"/>
              <a:cs typeface="+mn-cs"/>
            </a:rPr>
            <a:t>　今後、公共施設等総合管理計画に基づく適切な施設管理を行うとともに、人件費の抑制に寄与する指定管理者制度等の効果的な活用により、効率的な財政運営に努める。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21</xdr:row>
      <xdr:rowOff>86995</xdr:rowOff>
    </xdr:to>
    <xdr:cxnSp macro="">
      <xdr:nvCxnSpPr>
        <xdr:cNvPr id="118" name="直線コネクタ 117"/>
        <xdr:cNvCxnSpPr/>
      </xdr:nvCxnSpPr>
      <xdr:spPr>
        <a:xfrm flipV="1">
          <a:off x="16510000" y="239014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59072</xdr:rowOff>
    </xdr:from>
    <xdr:ext cx="762000" cy="259045"/>
    <xdr:sp macro="" textlink="">
      <xdr:nvSpPr>
        <xdr:cNvPr id="119" name="物件費最小値テキスト"/>
        <xdr:cNvSpPr txBox="1"/>
      </xdr:nvSpPr>
      <xdr:spPr>
        <a:xfrm>
          <a:off x="16598900" y="365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21</xdr:row>
      <xdr:rowOff>86995</xdr:rowOff>
    </xdr:from>
    <xdr:to>
      <xdr:col>24</xdr:col>
      <xdr:colOff>120650</xdr:colOff>
      <xdr:row>21</xdr:row>
      <xdr:rowOff>86995</xdr:rowOff>
    </xdr:to>
    <xdr:cxnSp macro="">
      <xdr:nvCxnSpPr>
        <xdr:cNvPr id="120" name="直線コネクタ 119"/>
        <xdr:cNvCxnSpPr/>
      </xdr:nvCxnSpPr>
      <xdr:spPr>
        <a:xfrm>
          <a:off x="16421100" y="368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1"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2" name="直線コネクタ 121"/>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41275</xdr:rowOff>
    </xdr:from>
    <xdr:to>
      <xdr:col>24</xdr:col>
      <xdr:colOff>31750</xdr:colOff>
      <xdr:row>17</xdr:row>
      <xdr:rowOff>46990</xdr:rowOff>
    </xdr:to>
    <xdr:cxnSp macro="">
      <xdr:nvCxnSpPr>
        <xdr:cNvPr id="123" name="直線コネクタ 122"/>
        <xdr:cNvCxnSpPr/>
      </xdr:nvCxnSpPr>
      <xdr:spPr>
        <a:xfrm>
          <a:off x="15671800" y="295592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35577</xdr:rowOff>
    </xdr:from>
    <xdr:ext cx="762000" cy="259045"/>
    <xdr:sp macro="" textlink="">
      <xdr:nvSpPr>
        <xdr:cNvPr id="124" name="物件費平均値テキスト"/>
        <xdr:cNvSpPr txBox="1"/>
      </xdr:nvSpPr>
      <xdr:spPr>
        <a:xfrm>
          <a:off x="16598900" y="260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19050</xdr:rowOff>
    </xdr:from>
    <xdr:to>
      <xdr:col>24</xdr:col>
      <xdr:colOff>82550</xdr:colOff>
      <xdr:row>16</xdr:row>
      <xdr:rowOff>120650</xdr:rowOff>
    </xdr:to>
    <xdr:sp macro="" textlink="">
      <xdr:nvSpPr>
        <xdr:cNvPr id="125" name="フローチャート : 判断 124"/>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18415</xdr:rowOff>
    </xdr:from>
    <xdr:to>
      <xdr:col>22</xdr:col>
      <xdr:colOff>565150</xdr:colOff>
      <xdr:row>17</xdr:row>
      <xdr:rowOff>41275</xdr:rowOff>
    </xdr:to>
    <xdr:cxnSp macro="">
      <xdr:nvCxnSpPr>
        <xdr:cNvPr id="126" name="直線コネクタ 125"/>
        <xdr:cNvCxnSpPr/>
      </xdr:nvCxnSpPr>
      <xdr:spPr>
        <a:xfrm>
          <a:off x="14782800" y="29330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144780</xdr:rowOff>
    </xdr:from>
    <xdr:to>
      <xdr:col>22</xdr:col>
      <xdr:colOff>615950</xdr:colOff>
      <xdr:row>16</xdr:row>
      <xdr:rowOff>74930</xdr:rowOff>
    </xdr:to>
    <xdr:sp macro="" textlink="">
      <xdr:nvSpPr>
        <xdr:cNvPr id="127" name="フローチャート : 判断 126"/>
        <xdr:cNvSpPr/>
      </xdr:nvSpPr>
      <xdr:spPr>
        <a:xfrm>
          <a:off x="15621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85107</xdr:rowOff>
    </xdr:from>
    <xdr:ext cx="736600" cy="259045"/>
    <xdr:sp macro="" textlink="">
      <xdr:nvSpPr>
        <xdr:cNvPr id="128" name="テキスト ボックス 127"/>
        <xdr:cNvSpPr txBox="1"/>
      </xdr:nvSpPr>
      <xdr:spPr>
        <a:xfrm>
          <a:off x="15290800" y="2485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1270</xdr:rowOff>
    </xdr:from>
    <xdr:to>
      <xdr:col>21</xdr:col>
      <xdr:colOff>361950</xdr:colOff>
      <xdr:row>17</xdr:row>
      <xdr:rowOff>18415</xdr:rowOff>
    </xdr:to>
    <xdr:cxnSp macro="">
      <xdr:nvCxnSpPr>
        <xdr:cNvPr id="129" name="直線コネクタ 128"/>
        <xdr:cNvCxnSpPr/>
      </xdr:nvCxnSpPr>
      <xdr:spPr>
        <a:xfrm>
          <a:off x="13893800" y="29159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121920</xdr:rowOff>
    </xdr:from>
    <xdr:to>
      <xdr:col>21</xdr:col>
      <xdr:colOff>412750</xdr:colOff>
      <xdr:row>16</xdr:row>
      <xdr:rowOff>52070</xdr:rowOff>
    </xdr:to>
    <xdr:sp macro="" textlink="">
      <xdr:nvSpPr>
        <xdr:cNvPr id="130" name="フローチャート : 判断 129"/>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62247</xdr:rowOff>
    </xdr:from>
    <xdr:ext cx="762000" cy="259045"/>
    <xdr:sp macro="" textlink="">
      <xdr:nvSpPr>
        <xdr:cNvPr id="131" name="テキスト ボックス 130"/>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121285</xdr:rowOff>
    </xdr:from>
    <xdr:to>
      <xdr:col>20</xdr:col>
      <xdr:colOff>158750</xdr:colOff>
      <xdr:row>17</xdr:row>
      <xdr:rowOff>1270</xdr:rowOff>
    </xdr:to>
    <xdr:cxnSp macro="">
      <xdr:nvCxnSpPr>
        <xdr:cNvPr id="132" name="直線コネクタ 131"/>
        <xdr:cNvCxnSpPr/>
      </xdr:nvCxnSpPr>
      <xdr:spPr>
        <a:xfrm>
          <a:off x="13004800" y="28644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93345</xdr:rowOff>
    </xdr:from>
    <xdr:to>
      <xdr:col>20</xdr:col>
      <xdr:colOff>209550</xdr:colOff>
      <xdr:row>16</xdr:row>
      <xdr:rowOff>23495</xdr:rowOff>
    </xdr:to>
    <xdr:sp macro="" textlink="">
      <xdr:nvSpPr>
        <xdr:cNvPr id="133" name="フローチャート : 判断 132"/>
        <xdr:cNvSpPr/>
      </xdr:nvSpPr>
      <xdr:spPr>
        <a:xfrm>
          <a:off x="13843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33672</xdr:rowOff>
    </xdr:from>
    <xdr:ext cx="762000" cy="259045"/>
    <xdr:sp macro="" textlink="">
      <xdr:nvSpPr>
        <xdr:cNvPr id="134" name="テキスト ボックス 133"/>
        <xdr:cNvSpPr txBox="1"/>
      </xdr:nvSpPr>
      <xdr:spPr>
        <a:xfrm>
          <a:off x="13512800" y="243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70485</xdr:rowOff>
    </xdr:from>
    <xdr:to>
      <xdr:col>19</xdr:col>
      <xdr:colOff>6350</xdr:colOff>
      <xdr:row>16</xdr:row>
      <xdr:rowOff>635</xdr:rowOff>
    </xdr:to>
    <xdr:sp macro="" textlink="">
      <xdr:nvSpPr>
        <xdr:cNvPr id="135" name="フローチャート : 判断 134"/>
        <xdr:cNvSpPr/>
      </xdr:nvSpPr>
      <xdr:spPr>
        <a:xfrm>
          <a:off x="12954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10812</xdr:rowOff>
    </xdr:from>
    <xdr:ext cx="762000" cy="259045"/>
    <xdr:sp macro="" textlink="">
      <xdr:nvSpPr>
        <xdr:cNvPr id="136" name="テキスト ボックス 135"/>
        <xdr:cNvSpPr txBox="1"/>
      </xdr:nvSpPr>
      <xdr:spPr>
        <a:xfrm>
          <a:off x="12623800" y="241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167640</xdr:rowOff>
    </xdr:from>
    <xdr:to>
      <xdr:col>24</xdr:col>
      <xdr:colOff>82550</xdr:colOff>
      <xdr:row>17</xdr:row>
      <xdr:rowOff>97790</xdr:rowOff>
    </xdr:to>
    <xdr:sp macro="" textlink="">
      <xdr:nvSpPr>
        <xdr:cNvPr id="142" name="円/楕円 141"/>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139717</xdr:rowOff>
    </xdr:from>
    <xdr:ext cx="762000" cy="259045"/>
    <xdr:sp macro="" textlink="">
      <xdr:nvSpPr>
        <xdr:cNvPr id="143" name="物件費該当値テキスト"/>
        <xdr:cNvSpPr txBox="1"/>
      </xdr:nvSpPr>
      <xdr:spPr>
        <a:xfrm>
          <a:off x="165989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161925</xdr:rowOff>
    </xdr:from>
    <xdr:to>
      <xdr:col>22</xdr:col>
      <xdr:colOff>615950</xdr:colOff>
      <xdr:row>17</xdr:row>
      <xdr:rowOff>92075</xdr:rowOff>
    </xdr:to>
    <xdr:sp macro="" textlink="">
      <xdr:nvSpPr>
        <xdr:cNvPr id="144" name="円/楕円 143"/>
        <xdr:cNvSpPr/>
      </xdr:nvSpPr>
      <xdr:spPr>
        <a:xfrm>
          <a:off x="15621000" y="290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76852</xdr:rowOff>
    </xdr:from>
    <xdr:ext cx="736600" cy="259045"/>
    <xdr:sp macro="" textlink="">
      <xdr:nvSpPr>
        <xdr:cNvPr id="145" name="テキスト ボックス 144"/>
        <xdr:cNvSpPr txBox="1"/>
      </xdr:nvSpPr>
      <xdr:spPr>
        <a:xfrm>
          <a:off x="15290800" y="2991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139065</xdr:rowOff>
    </xdr:from>
    <xdr:to>
      <xdr:col>21</xdr:col>
      <xdr:colOff>412750</xdr:colOff>
      <xdr:row>17</xdr:row>
      <xdr:rowOff>69215</xdr:rowOff>
    </xdr:to>
    <xdr:sp macro="" textlink="">
      <xdr:nvSpPr>
        <xdr:cNvPr id="146" name="円/楕円 145"/>
        <xdr:cNvSpPr/>
      </xdr:nvSpPr>
      <xdr:spPr>
        <a:xfrm>
          <a:off x="14732000" y="288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53992</xdr:rowOff>
    </xdr:from>
    <xdr:ext cx="762000" cy="259045"/>
    <xdr:sp macro="" textlink="">
      <xdr:nvSpPr>
        <xdr:cNvPr id="147" name="テキスト ボックス 146"/>
        <xdr:cNvSpPr txBox="1"/>
      </xdr:nvSpPr>
      <xdr:spPr>
        <a:xfrm>
          <a:off x="14401800" y="296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121920</xdr:rowOff>
    </xdr:from>
    <xdr:to>
      <xdr:col>20</xdr:col>
      <xdr:colOff>209550</xdr:colOff>
      <xdr:row>17</xdr:row>
      <xdr:rowOff>52070</xdr:rowOff>
    </xdr:to>
    <xdr:sp macro="" textlink="">
      <xdr:nvSpPr>
        <xdr:cNvPr id="148" name="円/楕円 147"/>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36847</xdr:rowOff>
    </xdr:from>
    <xdr:ext cx="762000" cy="259045"/>
    <xdr:sp macro="" textlink="">
      <xdr:nvSpPr>
        <xdr:cNvPr id="149" name="テキスト ボックス 148"/>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70485</xdr:rowOff>
    </xdr:from>
    <xdr:to>
      <xdr:col>19</xdr:col>
      <xdr:colOff>6350</xdr:colOff>
      <xdr:row>17</xdr:row>
      <xdr:rowOff>635</xdr:rowOff>
    </xdr:to>
    <xdr:sp macro="" textlink="">
      <xdr:nvSpPr>
        <xdr:cNvPr id="150" name="円/楕円 149"/>
        <xdr:cNvSpPr/>
      </xdr:nvSpPr>
      <xdr:spPr>
        <a:xfrm>
          <a:off x="12954000" y="28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156862</xdr:rowOff>
    </xdr:from>
    <xdr:ext cx="762000" cy="259045"/>
    <xdr:sp macro="" textlink="">
      <xdr:nvSpPr>
        <xdr:cNvPr id="151" name="テキスト ボックス 150"/>
        <xdr:cNvSpPr txBox="1"/>
      </xdr:nvSpPr>
      <xdr:spPr>
        <a:xfrm>
          <a:off x="12623800" y="29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扶助費にかかる経常収支比率は、前年度よりやや上昇し、</a:t>
          </a:r>
          <a:r>
            <a:rPr kumimoji="1" lang="en-US" altLang="ja-JP" sz="1300">
              <a:solidFill>
                <a:schemeClr val="dk1"/>
              </a:solidFill>
              <a:effectLst/>
              <a:latin typeface="+mn-lt"/>
              <a:ea typeface="+mn-ea"/>
              <a:cs typeface="+mn-cs"/>
            </a:rPr>
            <a:t>12.6</a:t>
          </a:r>
          <a:r>
            <a:rPr kumimoji="1" lang="ja-JP" altLang="ja-JP" sz="1300">
              <a:solidFill>
                <a:schemeClr val="dk1"/>
              </a:solidFill>
              <a:effectLst/>
              <a:latin typeface="+mn-lt"/>
              <a:ea typeface="+mn-ea"/>
              <a:cs typeface="+mn-cs"/>
            </a:rPr>
            <a:t>％となったものの、類似団体平均を下回る水準となっている。</a:t>
          </a:r>
          <a:endParaRPr lang="ja-JP" altLang="ja-JP" sz="1300">
            <a:effectLst/>
          </a:endParaRPr>
        </a:p>
        <a:p>
          <a:r>
            <a:rPr kumimoji="1" lang="ja-JP" altLang="ja-JP" sz="1300">
              <a:solidFill>
                <a:schemeClr val="dk1"/>
              </a:solidFill>
              <a:effectLst/>
              <a:latin typeface="+mn-lt"/>
              <a:ea typeface="+mn-ea"/>
              <a:cs typeface="+mn-cs"/>
            </a:rPr>
            <a:t>　少子高齢化の進行により、扶助費にかかる経常収支比率は上昇傾向にあるが、引き続き支援を行いながら、効率的な財政運営に努める。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61</xdr:row>
      <xdr:rowOff>37193</xdr:rowOff>
    </xdr:to>
    <xdr:cxnSp macro="">
      <xdr:nvCxnSpPr>
        <xdr:cNvPr id="181" name="直線コネクタ 180"/>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2"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3" name="直線コネクタ 182"/>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4"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5" name="直線コネクタ 184"/>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110672</xdr:rowOff>
    </xdr:from>
    <xdr:to>
      <xdr:col>7</xdr:col>
      <xdr:colOff>15875</xdr:colOff>
      <xdr:row>57</xdr:row>
      <xdr:rowOff>4535</xdr:rowOff>
    </xdr:to>
    <xdr:cxnSp macro="">
      <xdr:nvCxnSpPr>
        <xdr:cNvPr id="186" name="直線コネクタ 185"/>
        <xdr:cNvCxnSpPr/>
      </xdr:nvCxnSpPr>
      <xdr:spPr>
        <a:xfrm>
          <a:off x="3987800" y="97118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7455</xdr:rowOff>
    </xdr:from>
    <xdr:ext cx="762000" cy="259045"/>
    <xdr:sp macro="" textlink="">
      <xdr:nvSpPr>
        <xdr:cNvPr id="187" name="扶助費平均値テキスト"/>
        <xdr:cNvSpPr txBox="1"/>
      </xdr:nvSpPr>
      <xdr:spPr>
        <a:xfrm>
          <a:off x="4914900" y="978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35378</xdr:rowOff>
    </xdr:from>
    <xdr:to>
      <xdr:col>7</xdr:col>
      <xdr:colOff>66675</xdr:colOff>
      <xdr:row>57</xdr:row>
      <xdr:rowOff>136978</xdr:rowOff>
    </xdr:to>
    <xdr:sp macro="" textlink="">
      <xdr:nvSpPr>
        <xdr:cNvPr id="188" name="フローチャート : 判断 187"/>
        <xdr:cNvSpPr/>
      </xdr:nvSpPr>
      <xdr:spPr>
        <a:xfrm>
          <a:off x="4775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110672</xdr:rowOff>
    </xdr:from>
    <xdr:to>
      <xdr:col>5</xdr:col>
      <xdr:colOff>549275</xdr:colOff>
      <xdr:row>56</xdr:row>
      <xdr:rowOff>127000</xdr:rowOff>
    </xdr:to>
    <xdr:cxnSp macro="">
      <xdr:nvCxnSpPr>
        <xdr:cNvPr id="189" name="直線コネクタ 188"/>
        <xdr:cNvCxnSpPr/>
      </xdr:nvCxnSpPr>
      <xdr:spPr>
        <a:xfrm flipV="1">
          <a:off x="3098800" y="97118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125185</xdr:rowOff>
    </xdr:from>
    <xdr:to>
      <xdr:col>5</xdr:col>
      <xdr:colOff>600075</xdr:colOff>
      <xdr:row>57</xdr:row>
      <xdr:rowOff>55335</xdr:rowOff>
    </xdr:to>
    <xdr:sp macro="" textlink="">
      <xdr:nvSpPr>
        <xdr:cNvPr id="190" name="フローチャート : 判断 189"/>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40112</xdr:rowOff>
    </xdr:from>
    <xdr:ext cx="736600" cy="259045"/>
    <xdr:sp macro="" textlink="">
      <xdr:nvSpPr>
        <xdr:cNvPr id="191" name="テキスト ボックス 190"/>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135165</xdr:rowOff>
    </xdr:from>
    <xdr:to>
      <xdr:col>4</xdr:col>
      <xdr:colOff>346075</xdr:colOff>
      <xdr:row>56</xdr:row>
      <xdr:rowOff>127000</xdr:rowOff>
    </xdr:to>
    <xdr:cxnSp macro="">
      <xdr:nvCxnSpPr>
        <xdr:cNvPr id="192" name="直線コネクタ 191"/>
        <xdr:cNvCxnSpPr/>
      </xdr:nvCxnSpPr>
      <xdr:spPr>
        <a:xfrm>
          <a:off x="2209800" y="95649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3" name="フローチャート : 判断 19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4" name="テキスト ボックス 193"/>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135165</xdr:rowOff>
    </xdr:from>
    <xdr:to>
      <xdr:col>3</xdr:col>
      <xdr:colOff>142875</xdr:colOff>
      <xdr:row>55</xdr:row>
      <xdr:rowOff>135165</xdr:rowOff>
    </xdr:to>
    <xdr:cxnSp macro="">
      <xdr:nvCxnSpPr>
        <xdr:cNvPr id="195" name="直線コネクタ 194"/>
        <xdr:cNvCxnSpPr/>
      </xdr:nvCxnSpPr>
      <xdr:spPr>
        <a:xfrm>
          <a:off x="1320800" y="9564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6" name="フローチャート : 判断 195"/>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197" name="テキスト ボックス 196"/>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8" name="フローチャート : 判断 197"/>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199" name="テキスト ボックス 198"/>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205" name="円/楕円 204"/>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141712</xdr:rowOff>
    </xdr:from>
    <xdr:ext cx="762000" cy="259045"/>
    <xdr:sp macro="" textlink="">
      <xdr:nvSpPr>
        <xdr:cNvPr id="206" name="扶助費該当値テキスト"/>
        <xdr:cNvSpPr txBox="1"/>
      </xdr:nvSpPr>
      <xdr:spPr>
        <a:xfrm>
          <a:off x="49149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59872</xdr:rowOff>
    </xdr:from>
    <xdr:to>
      <xdr:col>5</xdr:col>
      <xdr:colOff>600075</xdr:colOff>
      <xdr:row>56</xdr:row>
      <xdr:rowOff>161472</xdr:rowOff>
    </xdr:to>
    <xdr:sp macro="" textlink="">
      <xdr:nvSpPr>
        <xdr:cNvPr id="207" name="円/楕円 206"/>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199</xdr:rowOff>
    </xdr:from>
    <xdr:ext cx="736600" cy="259045"/>
    <xdr:sp macro="" textlink="">
      <xdr:nvSpPr>
        <xdr:cNvPr id="208" name="テキスト ボックス 207"/>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09" name="円/楕円 208"/>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210" name="テキスト ボックス 209"/>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84365</xdr:rowOff>
    </xdr:from>
    <xdr:to>
      <xdr:col>3</xdr:col>
      <xdr:colOff>193675</xdr:colOff>
      <xdr:row>56</xdr:row>
      <xdr:rowOff>14515</xdr:rowOff>
    </xdr:to>
    <xdr:sp macro="" textlink="">
      <xdr:nvSpPr>
        <xdr:cNvPr id="211" name="円/楕円 210"/>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212" name="テキスト ボックス 211"/>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213" name="円/楕円 212"/>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14" name="テキスト ボックス 213"/>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その他に係る経常収支比率は、前年度よりやや上昇し</a:t>
          </a:r>
          <a:r>
            <a:rPr kumimoji="1" lang="en-US" altLang="ja-JP" sz="1300">
              <a:solidFill>
                <a:schemeClr val="dk1"/>
              </a:solidFill>
              <a:effectLst/>
              <a:latin typeface="+mn-lt"/>
              <a:ea typeface="+mn-ea"/>
              <a:cs typeface="+mn-cs"/>
            </a:rPr>
            <a:t>11.2</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　比率が上昇した要因としては、国民健康保険特別会計等への繰出金が増加したことなどがあげられる。</a:t>
          </a:r>
          <a:endParaRPr lang="ja-JP" altLang="ja-JP" sz="1300">
            <a:effectLst/>
          </a:endParaRPr>
        </a:p>
        <a:p>
          <a:r>
            <a:rPr kumimoji="1" lang="ja-JP" altLang="ja-JP" sz="1300">
              <a:solidFill>
                <a:schemeClr val="dk1"/>
              </a:solidFill>
              <a:effectLst/>
              <a:latin typeface="+mn-lt"/>
              <a:ea typeface="+mn-ea"/>
              <a:cs typeface="+mn-cs"/>
            </a:rPr>
            <a:t>　今後も引き続き、税収を主な財源とする普通会計の負担額を減らしていくよう、適正な執行に努める。</a:t>
          </a:r>
          <a:endParaRPr lang="ja-JP" altLang="ja-JP" sz="1300">
            <a:effectLst/>
          </a:endParaRPr>
        </a:p>
        <a:p>
          <a:r>
            <a:rPr kumimoji="1" lang="ja-JP" altLang="en-US" sz="1300">
              <a:latin typeface="ＭＳ Ｐゴシック"/>
            </a:rPr>
            <a:t>　</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76200</xdr:rowOff>
    </xdr:from>
    <xdr:to>
      <xdr:col>24</xdr:col>
      <xdr:colOff>31750</xdr:colOff>
      <xdr:row>62</xdr:row>
      <xdr:rowOff>63500</xdr:rowOff>
    </xdr:to>
    <xdr:cxnSp macro="">
      <xdr:nvCxnSpPr>
        <xdr:cNvPr id="242" name="直線コネクタ 241"/>
        <xdr:cNvCxnSpPr/>
      </xdr:nvCxnSpPr>
      <xdr:spPr>
        <a:xfrm flipV="1">
          <a:off x="16510000" y="9334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23</xdr:col>
      <xdr:colOff>628650</xdr:colOff>
      <xdr:row>62</xdr:row>
      <xdr:rowOff>63500</xdr:rowOff>
    </xdr:from>
    <xdr:to>
      <xdr:col>24</xdr:col>
      <xdr:colOff>120650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162577</xdr:rowOff>
    </xdr:from>
    <xdr:ext cx="762000" cy="259045"/>
    <xdr:sp macro="" textlink="">
      <xdr:nvSpPr>
        <xdr:cNvPr id="245" name="その他最大値テキスト"/>
        <xdr:cNvSpPr txBox="1"/>
      </xdr:nvSpPr>
      <xdr:spPr>
        <a:xfrm>
          <a:off x="16598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54</xdr:row>
      <xdr:rowOff>76200</xdr:rowOff>
    </xdr:from>
    <xdr:to>
      <xdr:col>24</xdr:col>
      <xdr:colOff>120650</xdr:colOff>
      <xdr:row>54</xdr:row>
      <xdr:rowOff>76200</xdr:rowOff>
    </xdr:to>
    <xdr:cxnSp macro="">
      <xdr:nvCxnSpPr>
        <xdr:cNvPr id="246" name="直線コネクタ 245"/>
        <xdr:cNvCxnSpPr/>
      </xdr:nvCxnSpPr>
      <xdr:spPr>
        <a:xfrm>
          <a:off x="16421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101600</xdr:rowOff>
    </xdr:from>
    <xdr:to>
      <xdr:col>24</xdr:col>
      <xdr:colOff>31750</xdr:colOff>
      <xdr:row>56</xdr:row>
      <xdr:rowOff>139700</xdr:rowOff>
    </xdr:to>
    <xdr:cxnSp macro="">
      <xdr:nvCxnSpPr>
        <xdr:cNvPr id="247" name="直線コネクタ 246"/>
        <xdr:cNvCxnSpPr/>
      </xdr:nvCxnSpPr>
      <xdr:spPr>
        <a:xfrm>
          <a:off x="15671800" y="9702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143527</xdr:rowOff>
    </xdr:from>
    <xdr:ext cx="762000" cy="259045"/>
    <xdr:sp macro="" textlink="">
      <xdr:nvSpPr>
        <xdr:cNvPr id="248" name="その他平均値テキスト"/>
        <xdr:cNvSpPr txBox="1"/>
      </xdr:nvSpPr>
      <xdr:spPr>
        <a:xfrm>
          <a:off x="16598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49" name="フローチャート : 判断 248"/>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76200</xdr:rowOff>
    </xdr:from>
    <xdr:to>
      <xdr:col>22</xdr:col>
      <xdr:colOff>565150</xdr:colOff>
      <xdr:row>56</xdr:row>
      <xdr:rowOff>101600</xdr:rowOff>
    </xdr:to>
    <xdr:cxnSp macro="">
      <xdr:nvCxnSpPr>
        <xdr:cNvPr id="250" name="直線コネクタ 249"/>
        <xdr:cNvCxnSpPr/>
      </xdr:nvCxnSpPr>
      <xdr:spPr>
        <a:xfrm>
          <a:off x="14782800" y="9677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25400</xdr:rowOff>
    </xdr:from>
    <xdr:to>
      <xdr:col>22</xdr:col>
      <xdr:colOff>615950</xdr:colOff>
      <xdr:row>58</xdr:row>
      <xdr:rowOff>127000</xdr:rowOff>
    </xdr:to>
    <xdr:sp macro="" textlink="">
      <xdr:nvSpPr>
        <xdr:cNvPr id="251" name="フローチャート : 判断 250"/>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111777</xdr:rowOff>
    </xdr:from>
    <xdr:ext cx="736600" cy="259045"/>
    <xdr:sp macro="" textlink="">
      <xdr:nvSpPr>
        <xdr:cNvPr id="252" name="テキスト ボックス 251"/>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146050</xdr:rowOff>
    </xdr:from>
    <xdr:to>
      <xdr:col>21</xdr:col>
      <xdr:colOff>361950</xdr:colOff>
      <xdr:row>56</xdr:row>
      <xdr:rowOff>76200</xdr:rowOff>
    </xdr:to>
    <xdr:cxnSp macro="">
      <xdr:nvCxnSpPr>
        <xdr:cNvPr id="253" name="直線コネクタ 252"/>
        <xdr:cNvCxnSpPr/>
      </xdr:nvCxnSpPr>
      <xdr:spPr>
        <a:xfrm>
          <a:off x="13893800" y="9575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54" name="フローチャート : 判断 253"/>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55" name="テキスト ボックス 254"/>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95250</xdr:rowOff>
    </xdr:from>
    <xdr:to>
      <xdr:col>20</xdr:col>
      <xdr:colOff>158750</xdr:colOff>
      <xdr:row>55</xdr:row>
      <xdr:rowOff>146050</xdr:rowOff>
    </xdr:to>
    <xdr:cxnSp macro="">
      <xdr:nvCxnSpPr>
        <xdr:cNvPr id="256" name="直線コネクタ 255"/>
        <xdr:cNvCxnSpPr/>
      </xdr:nvCxnSpPr>
      <xdr:spPr>
        <a:xfrm>
          <a:off x="13004800" y="9525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107950</xdr:rowOff>
    </xdr:from>
    <xdr:to>
      <xdr:col>20</xdr:col>
      <xdr:colOff>209550</xdr:colOff>
      <xdr:row>58</xdr:row>
      <xdr:rowOff>38100</xdr:rowOff>
    </xdr:to>
    <xdr:sp macro="" textlink="">
      <xdr:nvSpPr>
        <xdr:cNvPr id="257" name="フローチャート : 判断 256"/>
        <xdr:cNvSpPr/>
      </xdr:nvSpPr>
      <xdr:spPr>
        <a:xfrm>
          <a:off x="13843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22877</xdr:rowOff>
    </xdr:from>
    <xdr:ext cx="762000" cy="259045"/>
    <xdr:sp macro="" textlink="">
      <xdr:nvSpPr>
        <xdr:cNvPr id="258" name="テキスト ボックス 257"/>
        <xdr:cNvSpPr txBox="1"/>
      </xdr:nvSpPr>
      <xdr:spPr>
        <a:xfrm>
          <a:off x="13512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82550</xdr:rowOff>
    </xdr:from>
    <xdr:to>
      <xdr:col>19</xdr:col>
      <xdr:colOff>6350</xdr:colOff>
      <xdr:row>58</xdr:row>
      <xdr:rowOff>12700</xdr:rowOff>
    </xdr:to>
    <xdr:sp macro="" textlink="">
      <xdr:nvSpPr>
        <xdr:cNvPr id="259" name="フローチャート : 判断 258"/>
        <xdr:cNvSpPr/>
      </xdr:nvSpPr>
      <xdr:spPr>
        <a:xfrm>
          <a:off x="12954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168927</xdr:rowOff>
    </xdr:from>
    <xdr:ext cx="762000" cy="259045"/>
    <xdr:sp macro="" textlink="">
      <xdr:nvSpPr>
        <xdr:cNvPr id="260" name="テキスト ボックス 259"/>
        <xdr:cNvSpPr txBox="1"/>
      </xdr:nvSpPr>
      <xdr:spPr>
        <a:xfrm>
          <a:off x="12623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88900</xdr:rowOff>
    </xdr:from>
    <xdr:to>
      <xdr:col>24</xdr:col>
      <xdr:colOff>82550</xdr:colOff>
      <xdr:row>57</xdr:row>
      <xdr:rowOff>19050</xdr:rowOff>
    </xdr:to>
    <xdr:sp macro="" textlink="">
      <xdr:nvSpPr>
        <xdr:cNvPr id="266" name="円/楕円 265"/>
        <xdr:cNvSpPr/>
      </xdr:nvSpPr>
      <xdr:spPr>
        <a:xfrm>
          <a:off x="16459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105427</xdr:rowOff>
    </xdr:from>
    <xdr:ext cx="762000" cy="259045"/>
    <xdr:sp macro="" textlink="">
      <xdr:nvSpPr>
        <xdr:cNvPr id="267" name="その他該当値テキスト"/>
        <xdr:cNvSpPr txBox="1"/>
      </xdr:nvSpPr>
      <xdr:spPr>
        <a:xfrm>
          <a:off x="16598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50800</xdr:rowOff>
    </xdr:from>
    <xdr:to>
      <xdr:col>22</xdr:col>
      <xdr:colOff>615950</xdr:colOff>
      <xdr:row>56</xdr:row>
      <xdr:rowOff>152400</xdr:rowOff>
    </xdr:to>
    <xdr:sp macro="" textlink="">
      <xdr:nvSpPr>
        <xdr:cNvPr id="268" name="円/楕円 267"/>
        <xdr:cNvSpPr/>
      </xdr:nvSpPr>
      <xdr:spPr>
        <a:xfrm>
          <a:off x="15621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162577</xdr:rowOff>
    </xdr:from>
    <xdr:ext cx="736600" cy="259045"/>
    <xdr:sp macro="" textlink="">
      <xdr:nvSpPr>
        <xdr:cNvPr id="269" name="テキスト ボックス 268"/>
        <xdr:cNvSpPr txBox="1"/>
      </xdr:nvSpPr>
      <xdr:spPr>
        <a:xfrm>
          <a:off x="15290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25400</xdr:rowOff>
    </xdr:from>
    <xdr:to>
      <xdr:col>21</xdr:col>
      <xdr:colOff>412750</xdr:colOff>
      <xdr:row>56</xdr:row>
      <xdr:rowOff>127000</xdr:rowOff>
    </xdr:to>
    <xdr:sp macro="" textlink="">
      <xdr:nvSpPr>
        <xdr:cNvPr id="270" name="円/楕円 269"/>
        <xdr:cNvSpPr/>
      </xdr:nvSpPr>
      <xdr:spPr>
        <a:xfrm>
          <a:off x="14732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137177</xdr:rowOff>
    </xdr:from>
    <xdr:ext cx="762000" cy="259045"/>
    <xdr:sp macro="" textlink="">
      <xdr:nvSpPr>
        <xdr:cNvPr id="271" name="テキスト ボックス 270"/>
        <xdr:cNvSpPr txBox="1"/>
      </xdr:nvSpPr>
      <xdr:spPr>
        <a:xfrm>
          <a:off x="14401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95250</xdr:rowOff>
    </xdr:from>
    <xdr:to>
      <xdr:col>20</xdr:col>
      <xdr:colOff>209550</xdr:colOff>
      <xdr:row>56</xdr:row>
      <xdr:rowOff>25400</xdr:rowOff>
    </xdr:to>
    <xdr:sp macro="" textlink="">
      <xdr:nvSpPr>
        <xdr:cNvPr id="272" name="円/楕円 271"/>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73" name="テキスト ボックス 272"/>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44450</xdr:rowOff>
    </xdr:from>
    <xdr:to>
      <xdr:col>19</xdr:col>
      <xdr:colOff>6350</xdr:colOff>
      <xdr:row>55</xdr:row>
      <xdr:rowOff>146050</xdr:rowOff>
    </xdr:to>
    <xdr:sp macro="" textlink="">
      <xdr:nvSpPr>
        <xdr:cNvPr id="274" name="円/楕円 273"/>
        <xdr:cNvSpPr/>
      </xdr:nvSpPr>
      <xdr:spPr>
        <a:xfrm>
          <a:off x="12954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156227</xdr:rowOff>
    </xdr:from>
    <xdr:ext cx="762000" cy="259045"/>
    <xdr:sp macro="" textlink="">
      <xdr:nvSpPr>
        <xdr:cNvPr id="275" name="テキスト ボックス 274"/>
        <xdr:cNvSpPr txBox="1"/>
      </xdr:nvSpPr>
      <xdr:spPr>
        <a:xfrm>
          <a:off x="12623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補助費等にかかる経常収支比率は、前年度よりやや低下し</a:t>
          </a:r>
          <a:r>
            <a:rPr kumimoji="1" lang="en-US" altLang="ja-JP" sz="1300">
              <a:solidFill>
                <a:schemeClr val="dk1"/>
              </a:solidFill>
              <a:effectLst/>
              <a:latin typeface="+mn-lt"/>
              <a:ea typeface="+mn-ea"/>
              <a:cs typeface="+mn-cs"/>
            </a:rPr>
            <a:t>12.2</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　経常的な補助金の見直しなどを進めたことにより、低下したものの、類似団体平均を上回る水準となっている。</a:t>
          </a:r>
          <a:endParaRPr lang="ja-JP" altLang="ja-JP" sz="1300">
            <a:effectLst/>
          </a:endParaRPr>
        </a:p>
        <a:p>
          <a:r>
            <a:rPr kumimoji="1" lang="ja-JP" altLang="ja-JP" sz="1300">
              <a:solidFill>
                <a:schemeClr val="dk1"/>
              </a:solidFill>
              <a:effectLst/>
              <a:latin typeface="+mn-lt"/>
              <a:ea typeface="+mn-ea"/>
              <a:cs typeface="+mn-cs"/>
            </a:rPr>
            <a:t>　今後も引き続き補助費等の支出にあたっては、対象事業の実施内容や効果等を鑑み、必要な見直しを行うことにより、適正な執行に努める。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101600</xdr:rowOff>
    </xdr:from>
    <xdr:to>
      <xdr:col>24</xdr:col>
      <xdr:colOff>31750</xdr:colOff>
      <xdr:row>42</xdr:row>
      <xdr:rowOff>0</xdr:rowOff>
    </xdr:to>
    <xdr:cxnSp macro="">
      <xdr:nvCxnSpPr>
        <xdr:cNvPr id="303" name="直線コネクタ 302"/>
        <xdr:cNvCxnSpPr/>
      </xdr:nvCxnSpPr>
      <xdr:spPr>
        <a:xfrm flipV="1">
          <a:off x="16510000" y="55880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4"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5" name="直線コネクタ 304"/>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16527</xdr:rowOff>
    </xdr:from>
    <xdr:ext cx="762000" cy="259045"/>
    <xdr:sp macro="" textlink="">
      <xdr:nvSpPr>
        <xdr:cNvPr id="306" name="補助費等最大値テキスト"/>
        <xdr:cNvSpPr txBox="1"/>
      </xdr:nvSpPr>
      <xdr:spPr>
        <a:xfrm>
          <a:off x="16598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101600</xdr:rowOff>
    </xdr:from>
    <xdr:to>
      <xdr:col>24</xdr:col>
      <xdr:colOff>120650</xdr:colOff>
      <xdr:row>32</xdr:row>
      <xdr:rowOff>101600</xdr:rowOff>
    </xdr:to>
    <xdr:cxnSp macro="">
      <xdr:nvCxnSpPr>
        <xdr:cNvPr id="307" name="直線コネクタ 306"/>
        <xdr:cNvCxnSpPr/>
      </xdr:nvCxnSpPr>
      <xdr:spPr>
        <a:xfrm>
          <a:off x="16421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133350</xdr:rowOff>
    </xdr:from>
    <xdr:to>
      <xdr:col>24</xdr:col>
      <xdr:colOff>31750</xdr:colOff>
      <xdr:row>40</xdr:row>
      <xdr:rowOff>50800</xdr:rowOff>
    </xdr:to>
    <xdr:cxnSp macro="">
      <xdr:nvCxnSpPr>
        <xdr:cNvPr id="308" name="直線コネクタ 307"/>
        <xdr:cNvCxnSpPr/>
      </xdr:nvCxnSpPr>
      <xdr:spPr>
        <a:xfrm flipV="1">
          <a:off x="15671800" y="68199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41927</xdr:rowOff>
    </xdr:from>
    <xdr:ext cx="762000" cy="259045"/>
    <xdr:sp macro="" textlink="">
      <xdr:nvSpPr>
        <xdr:cNvPr id="309" name="補助費等平均値テキスト"/>
        <xdr:cNvSpPr txBox="1"/>
      </xdr:nvSpPr>
      <xdr:spPr>
        <a:xfrm>
          <a:off x="16598900" y="6042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25400</xdr:rowOff>
    </xdr:from>
    <xdr:to>
      <xdr:col>24</xdr:col>
      <xdr:colOff>82550</xdr:colOff>
      <xdr:row>36</xdr:row>
      <xdr:rowOff>127000</xdr:rowOff>
    </xdr:to>
    <xdr:sp macro="" textlink="">
      <xdr:nvSpPr>
        <xdr:cNvPr id="310" name="フローチャート : 判断 309"/>
        <xdr:cNvSpPr/>
      </xdr:nvSpPr>
      <xdr:spPr>
        <a:xfrm>
          <a:off x="164592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50800</xdr:rowOff>
    </xdr:from>
    <xdr:to>
      <xdr:col>22</xdr:col>
      <xdr:colOff>565150</xdr:colOff>
      <xdr:row>40</xdr:row>
      <xdr:rowOff>63500</xdr:rowOff>
    </xdr:to>
    <xdr:cxnSp macro="">
      <xdr:nvCxnSpPr>
        <xdr:cNvPr id="311" name="直線コネクタ 310"/>
        <xdr:cNvCxnSpPr/>
      </xdr:nvCxnSpPr>
      <xdr:spPr>
        <a:xfrm flipV="1">
          <a:off x="14782800" y="690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13" name="テキスト ボックス 312"/>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107950</xdr:rowOff>
    </xdr:from>
    <xdr:to>
      <xdr:col>21</xdr:col>
      <xdr:colOff>361950</xdr:colOff>
      <xdr:row>40</xdr:row>
      <xdr:rowOff>63500</xdr:rowOff>
    </xdr:to>
    <xdr:cxnSp macro="">
      <xdr:nvCxnSpPr>
        <xdr:cNvPr id="314" name="直線コネクタ 313"/>
        <xdr:cNvCxnSpPr/>
      </xdr:nvCxnSpPr>
      <xdr:spPr>
        <a:xfrm>
          <a:off x="13893800" y="6108700"/>
          <a:ext cx="889000" cy="81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5" name="フローチャート : 判断 314"/>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80027</xdr:rowOff>
    </xdr:from>
    <xdr:ext cx="762000" cy="259045"/>
    <xdr:sp macro="" textlink="">
      <xdr:nvSpPr>
        <xdr:cNvPr id="316" name="テキスト ボックス 315"/>
        <xdr:cNvSpPr txBox="1"/>
      </xdr:nvSpPr>
      <xdr:spPr>
        <a:xfrm>
          <a:off x="14401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95250</xdr:rowOff>
    </xdr:from>
    <xdr:to>
      <xdr:col>20</xdr:col>
      <xdr:colOff>158750</xdr:colOff>
      <xdr:row>35</xdr:row>
      <xdr:rowOff>107950</xdr:rowOff>
    </xdr:to>
    <xdr:cxnSp macro="">
      <xdr:nvCxnSpPr>
        <xdr:cNvPr id="317" name="直線コネクタ 316"/>
        <xdr:cNvCxnSpPr/>
      </xdr:nvCxnSpPr>
      <xdr:spPr>
        <a:xfrm>
          <a:off x="13004800" y="6096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18" name="フローチャート : 判断 317"/>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19" name="テキスト ボックス 318"/>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101600</xdr:rowOff>
    </xdr:from>
    <xdr:to>
      <xdr:col>19</xdr:col>
      <xdr:colOff>6350</xdr:colOff>
      <xdr:row>37</xdr:row>
      <xdr:rowOff>31750</xdr:rowOff>
    </xdr:to>
    <xdr:sp macro="" textlink="">
      <xdr:nvSpPr>
        <xdr:cNvPr id="320" name="フローチャート : 判断 319"/>
        <xdr:cNvSpPr/>
      </xdr:nvSpPr>
      <xdr:spPr>
        <a:xfrm>
          <a:off x="12954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16527</xdr:rowOff>
    </xdr:from>
    <xdr:ext cx="762000" cy="259045"/>
    <xdr:sp macro="" textlink="">
      <xdr:nvSpPr>
        <xdr:cNvPr id="321" name="テキスト ボックス 320"/>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82550</xdr:rowOff>
    </xdr:from>
    <xdr:to>
      <xdr:col>24</xdr:col>
      <xdr:colOff>82550</xdr:colOff>
      <xdr:row>40</xdr:row>
      <xdr:rowOff>12700</xdr:rowOff>
    </xdr:to>
    <xdr:sp macro="" textlink="">
      <xdr:nvSpPr>
        <xdr:cNvPr id="327" name="円/楕円 326"/>
        <xdr:cNvSpPr/>
      </xdr:nvSpPr>
      <xdr:spPr>
        <a:xfrm>
          <a:off x="164592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54627</xdr:rowOff>
    </xdr:from>
    <xdr:ext cx="762000" cy="259045"/>
    <xdr:sp macro="" textlink="">
      <xdr:nvSpPr>
        <xdr:cNvPr id="328" name="補助費等該当値テキスト"/>
        <xdr:cNvSpPr txBox="1"/>
      </xdr:nvSpPr>
      <xdr:spPr>
        <a:xfrm>
          <a:off x="165989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0</xdr:rowOff>
    </xdr:from>
    <xdr:to>
      <xdr:col>22</xdr:col>
      <xdr:colOff>615950</xdr:colOff>
      <xdr:row>40</xdr:row>
      <xdr:rowOff>101600</xdr:rowOff>
    </xdr:to>
    <xdr:sp macro="" textlink="">
      <xdr:nvSpPr>
        <xdr:cNvPr id="329" name="円/楕円 328"/>
        <xdr:cNvSpPr/>
      </xdr:nvSpPr>
      <xdr:spPr>
        <a:xfrm>
          <a:off x="15621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86377</xdr:rowOff>
    </xdr:from>
    <xdr:ext cx="736600" cy="259045"/>
    <xdr:sp macro="" textlink="">
      <xdr:nvSpPr>
        <xdr:cNvPr id="330" name="テキスト ボックス 329"/>
        <xdr:cNvSpPr txBox="1"/>
      </xdr:nvSpPr>
      <xdr:spPr>
        <a:xfrm>
          <a:off x="15290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12700</xdr:rowOff>
    </xdr:from>
    <xdr:to>
      <xdr:col>21</xdr:col>
      <xdr:colOff>412750</xdr:colOff>
      <xdr:row>40</xdr:row>
      <xdr:rowOff>114300</xdr:rowOff>
    </xdr:to>
    <xdr:sp macro="" textlink="">
      <xdr:nvSpPr>
        <xdr:cNvPr id="331" name="円/楕円 330"/>
        <xdr:cNvSpPr/>
      </xdr:nvSpPr>
      <xdr:spPr>
        <a:xfrm>
          <a:off x="147320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99077</xdr:rowOff>
    </xdr:from>
    <xdr:ext cx="762000" cy="259045"/>
    <xdr:sp macro="" textlink="">
      <xdr:nvSpPr>
        <xdr:cNvPr id="332" name="テキスト ボックス 331"/>
        <xdr:cNvSpPr txBox="1"/>
      </xdr:nvSpPr>
      <xdr:spPr>
        <a:xfrm>
          <a:off x="144018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57150</xdr:rowOff>
    </xdr:from>
    <xdr:to>
      <xdr:col>20</xdr:col>
      <xdr:colOff>209550</xdr:colOff>
      <xdr:row>35</xdr:row>
      <xdr:rowOff>158750</xdr:rowOff>
    </xdr:to>
    <xdr:sp macro="" textlink="">
      <xdr:nvSpPr>
        <xdr:cNvPr id="333" name="円/楕円 332"/>
        <xdr:cNvSpPr/>
      </xdr:nvSpPr>
      <xdr:spPr>
        <a:xfrm>
          <a:off x="13843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168927</xdr:rowOff>
    </xdr:from>
    <xdr:ext cx="762000" cy="259045"/>
    <xdr:sp macro="" textlink="">
      <xdr:nvSpPr>
        <xdr:cNvPr id="334" name="テキスト ボックス 333"/>
        <xdr:cNvSpPr txBox="1"/>
      </xdr:nvSpPr>
      <xdr:spPr>
        <a:xfrm>
          <a:off x="13512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44450</xdr:rowOff>
    </xdr:from>
    <xdr:to>
      <xdr:col>19</xdr:col>
      <xdr:colOff>6350</xdr:colOff>
      <xdr:row>35</xdr:row>
      <xdr:rowOff>146050</xdr:rowOff>
    </xdr:to>
    <xdr:sp macro="" textlink="">
      <xdr:nvSpPr>
        <xdr:cNvPr id="335" name="円/楕円 334"/>
        <xdr:cNvSpPr/>
      </xdr:nvSpPr>
      <xdr:spPr>
        <a:xfrm>
          <a:off x="129540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156227</xdr:rowOff>
    </xdr:from>
    <xdr:ext cx="762000" cy="259045"/>
    <xdr:sp macro="" textlink="">
      <xdr:nvSpPr>
        <xdr:cNvPr id="336" name="テキスト ボックス 335"/>
        <xdr:cNvSpPr txBox="1"/>
      </xdr:nvSpPr>
      <xdr:spPr>
        <a:xfrm>
          <a:off x="126238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公債費にかかる経常収支比率は、前年度よりやや低下し</a:t>
          </a:r>
          <a:r>
            <a:rPr kumimoji="1" lang="en-US" altLang="ja-JP" sz="1300">
              <a:solidFill>
                <a:schemeClr val="dk1"/>
              </a:solidFill>
              <a:effectLst/>
              <a:latin typeface="+mn-lt"/>
              <a:ea typeface="+mn-ea"/>
              <a:cs typeface="+mn-cs"/>
            </a:rPr>
            <a:t>10.7</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　低下した要因としては、減税補てん債の償還が一部終了したことなどがあげられる。</a:t>
          </a:r>
          <a:endParaRPr lang="ja-JP" altLang="ja-JP" sz="1300">
            <a:effectLst/>
          </a:endParaRPr>
        </a:p>
        <a:p>
          <a:r>
            <a:rPr kumimoji="1" lang="ja-JP" altLang="ja-JP" sz="1300">
              <a:solidFill>
                <a:schemeClr val="dk1"/>
              </a:solidFill>
              <a:effectLst/>
              <a:latin typeface="+mn-lt"/>
              <a:ea typeface="+mn-ea"/>
              <a:cs typeface="+mn-cs"/>
            </a:rPr>
            <a:t>　今後も引き続き起債対象事業の適切な選択を行い、世代間負担の公平化と償還額の平準化を図り、財政の健全性を確保した運営に努める。</a:t>
          </a:r>
          <a:r>
            <a:rPr kumimoji="1" lang="ja-JP" altLang="en-US" sz="1300">
              <a:latin typeface="ＭＳ Ｐゴシック"/>
            </a:rPr>
            <a:t>　</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115570</xdr:rowOff>
    </xdr:from>
    <xdr:to>
      <xdr:col>7</xdr:col>
      <xdr:colOff>15875</xdr:colOff>
      <xdr:row>80</xdr:row>
      <xdr:rowOff>142239</xdr:rowOff>
    </xdr:to>
    <xdr:cxnSp macro="">
      <xdr:nvCxnSpPr>
        <xdr:cNvPr id="364" name="直線コネクタ 363"/>
        <xdr:cNvCxnSpPr/>
      </xdr:nvCxnSpPr>
      <xdr:spPr>
        <a:xfrm flipV="1">
          <a:off x="4826000" y="12631420"/>
          <a:ext cx="0" cy="1226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5"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6" name="直線コネクタ 365"/>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30497</xdr:rowOff>
    </xdr:from>
    <xdr:ext cx="762000" cy="259045"/>
    <xdr:sp macro="" textlink="">
      <xdr:nvSpPr>
        <xdr:cNvPr id="36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612775</xdr:colOff>
      <xdr:row>73</xdr:row>
      <xdr:rowOff>115570</xdr:rowOff>
    </xdr:from>
    <xdr:to>
      <xdr:col>7</xdr:col>
      <xdr:colOff>104775</xdr:colOff>
      <xdr:row>73</xdr:row>
      <xdr:rowOff>115570</xdr:rowOff>
    </xdr:to>
    <xdr:cxnSp macro="">
      <xdr:nvCxnSpPr>
        <xdr:cNvPr id="368" name="直線コネクタ 36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85090</xdr:rowOff>
    </xdr:from>
    <xdr:to>
      <xdr:col>7</xdr:col>
      <xdr:colOff>15875</xdr:colOff>
      <xdr:row>75</xdr:row>
      <xdr:rowOff>153670</xdr:rowOff>
    </xdr:to>
    <xdr:cxnSp macro="">
      <xdr:nvCxnSpPr>
        <xdr:cNvPr id="369" name="直線コネクタ 368"/>
        <xdr:cNvCxnSpPr/>
      </xdr:nvCxnSpPr>
      <xdr:spPr>
        <a:xfrm flipV="1">
          <a:off x="3987800" y="129438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55897</xdr:rowOff>
    </xdr:from>
    <xdr:ext cx="762000" cy="259045"/>
    <xdr:sp macro="" textlink="">
      <xdr:nvSpPr>
        <xdr:cNvPr id="370" name="公債費平均値テキスト"/>
        <xdr:cNvSpPr txBox="1"/>
      </xdr:nvSpPr>
      <xdr:spPr>
        <a:xfrm>
          <a:off x="4914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71" name="フローチャート : 判断 370"/>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153670</xdr:rowOff>
    </xdr:from>
    <xdr:to>
      <xdr:col>5</xdr:col>
      <xdr:colOff>549275</xdr:colOff>
      <xdr:row>75</xdr:row>
      <xdr:rowOff>161289</xdr:rowOff>
    </xdr:to>
    <xdr:cxnSp macro="">
      <xdr:nvCxnSpPr>
        <xdr:cNvPr id="372" name="直線コネクタ 371"/>
        <xdr:cNvCxnSpPr/>
      </xdr:nvCxnSpPr>
      <xdr:spPr>
        <a:xfrm flipV="1">
          <a:off x="3098800" y="13012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26670</xdr:rowOff>
    </xdr:from>
    <xdr:to>
      <xdr:col>5</xdr:col>
      <xdr:colOff>600075</xdr:colOff>
      <xdr:row>77</xdr:row>
      <xdr:rowOff>128270</xdr:rowOff>
    </xdr:to>
    <xdr:sp macro="" textlink="">
      <xdr:nvSpPr>
        <xdr:cNvPr id="373" name="フローチャート : 判断 372"/>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113047</xdr:rowOff>
    </xdr:from>
    <xdr:ext cx="736600" cy="259045"/>
    <xdr:sp macro="" textlink="">
      <xdr:nvSpPr>
        <xdr:cNvPr id="374" name="テキスト ボックス 373"/>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153670</xdr:rowOff>
    </xdr:from>
    <xdr:to>
      <xdr:col>4</xdr:col>
      <xdr:colOff>346075</xdr:colOff>
      <xdr:row>75</xdr:row>
      <xdr:rowOff>161289</xdr:rowOff>
    </xdr:to>
    <xdr:cxnSp macro="">
      <xdr:nvCxnSpPr>
        <xdr:cNvPr id="375" name="直線コネクタ 374"/>
        <xdr:cNvCxnSpPr/>
      </xdr:nvCxnSpPr>
      <xdr:spPr>
        <a:xfrm>
          <a:off x="2209800" y="13012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49530</xdr:rowOff>
    </xdr:from>
    <xdr:to>
      <xdr:col>4</xdr:col>
      <xdr:colOff>396875</xdr:colOff>
      <xdr:row>77</xdr:row>
      <xdr:rowOff>151130</xdr:rowOff>
    </xdr:to>
    <xdr:sp macro="" textlink="">
      <xdr:nvSpPr>
        <xdr:cNvPr id="376" name="フローチャート : 判断 375"/>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135907</xdr:rowOff>
    </xdr:from>
    <xdr:ext cx="762000" cy="259045"/>
    <xdr:sp macro="" textlink="">
      <xdr:nvSpPr>
        <xdr:cNvPr id="377" name="テキスト ボックス 376"/>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153670</xdr:rowOff>
    </xdr:from>
    <xdr:to>
      <xdr:col>3</xdr:col>
      <xdr:colOff>142875</xdr:colOff>
      <xdr:row>75</xdr:row>
      <xdr:rowOff>161289</xdr:rowOff>
    </xdr:to>
    <xdr:cxnSp macro="">
      <xdr:nvCxnSpPr>
        <xdr:cNvPr id="378" name="直線コネクタ 377"/>
        <xdr:cNvCxnSpPr/>
      </xdr:nvCxnSpPr>
      <xdr:spPr>
        <a:xfrm flipV="1">
          <a:off x="1320800" y="13012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79" name="フローチャート : 判断 378"/>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2557</xdr:rowOff>
    </xdr:from>
    <xdr:ext cx="762000" cy="259045"/>
    <xdr:sp macro="" textlink="">
      <xdr:nvSpPr>
        <xdr:cNvPr id="380" name="テキスト ボックス 379"/>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81" name="フローチャート : 判断 380"/>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17797</xdr:rowOff>
    </xdr:from>
    <xdr:ext cx="762000" cy="259045"/>
    <xdr:sp macro="" textlink="">
      <xdr:nvSpPr>
        <xdr:cNvPr id="382" name="テキスト ボックス 381"/>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34290</xdr:rowOff>
    </xdr:from>
    <xdr:to>
      <xdr:col>7</xdr:col>
      <xdr:colOff>66675</xdr:colOff>
      <xdr:row>75</xdr:row>
      <xdr:rowOff>135890</xdr:rowOff>
    </xdr:to>
    <xdr:sp macro="" textlink="">
      <xdr:nvSpPr>
        <xdr:cNvPr id="388" name="円/楕円 387"/>
        <xdr:cNvSpPr/>
      </xdr:nvSpPr>
      <xdr:spPr>
        <a:xfrm>
          <a:off x="4775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50817</xdr:rowOff>
    </xdr:from>
    <xdr:ext cx="762000" cy="259045"/>
    <xdr:sp macro="" textlink="">
      <xdr:nvSpPr>
        <xdr:cNvPr id="389" name="公債費該当値テキスト"/>
        <xdr:cNvSpPr txBox="1"/>
      </xdr:nvSpPr>
      <xdr:spPr>
        <a:xfrm>
          <a:off x="4914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102870</xdr:rowOff>
    </xdr:from>
    <xdr:to>
      <xdr:col>5</xdr:col>
      <xdr:colOff>600075</xdr:colOff>
      <xdr:row>76</xdr:row>
      <xdr:rowOff>33020</xdr:rowOff>
    </xdr:to>
    <xdr:sp macro="" textlink="">
      <xdr:nvSpPr>
        <xdr:cNvPr id="390" name="円/楕円 389"/>
        <xdr:cNvSpPr/>
      </xdr:nvSpPr>
      <xdr:spPr>
        <a:xfrm>
          <a:off x="3937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43197</xdr:rowOff>
    </xdr:from>
    <xdr:ext cx="736600" cy="259045"/>
    <xdr:sp macro="" textlink="">
      <xdr:nvSpPr>
        <xdr:cNvPr id="391" name="テキスト ボックス 390"/>
        <xdr:cNvSpPr txBox="1"/>
      </xdr:nvSpPr>
      <xdr:spPr>
        <a:xfrm>
          <a:off x="3606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110490</xdr:rowOff>
    </xdr:from>
    <xdr:to>
      <xdr:col>4</xdr:col>
      <xdr:colOff>396875</xdr:colOff>
      <xdr:row>76</xdr:row>
      <xdr:rowOff>40639</xdr:rowOff>
    </xdr:to>
    <xdr:sp macro="" textlink="">
      <xdr:nvSpPr>
        <xdr:cNvPr id="392" name="円/楕円 391"/>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50817</xdr:rowOff>
    </xdr:from>
    <xdr:ext cx="762000" cy="259045"/>
    <xdr:sp macro="" textlink="">
      <xdr:nvSpPr>
        <xdr:cNvPr id="393" name="テキスト ボックス 392"/>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102870</xdr:rowOff>
    </xdr:from>
    <xdr:to>
      <xdr:col>3</xdr:col>
      <xdr:colOff>193675</xdr:colOff>
      <xdr:row>76</xdr:row>
      <xdr:rowOff>33020</xdr:rowOff>
    </xdr:to>
    <xdr:sp macro="" textlink="">
      <xdr:nvSpPr>
        <xdr:cNvPr id="394" name="円/楕円 393"/>
        <xdr:cNvSpPr/>
      </xdr:nvSpPr>
      <xdr:spPr>
        <a:xfrm>
          <a:off x="2159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43197</xdr:rowOff>
    </xdr:from>
    <xdr:ext cx="762000" cy="259045"/>
    <xdr:sp macro="" textlink="">
      <xdr:nvSpPr>
        <xdr:cNvPr id="395" name="テキスト ボックス 394"/>
        <xdr:cNvSpPr txBox="1"/>
      </xdr:nvSpPr>
      <xdr:spPr>
        <a:xfrm>
          <a:off x="1828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110490</xdr:rowOff>
    </xdr:from>
    <xdr:to>
      <xdr:col>1</xdr:col>
      <xdr:colOff>676275</xdr:colOff>
      <xdr:row>76</xdr:row>
      <xdr:rowOff>40639</xdr:rowOff>
    </xdr:to>
    <xdr:sp macro="" textlink="">
      <xdr:nvSpPr>
        <xdr:cNvPr id="396" name="円/楕円 395"/>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50817</xdr:rowOff>
    </xdr:from>
    <xdr:ext cx="762000" cy="259045"/>
    <xdr:sp macro="" textlink="">
      <xdr:nvSpPr>
        <xdr:cNvPr id="397" name="テキスト ボックス 396"/>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公債費以外にかかる経常収支比率は、前年度よりやや低下し</a:t>
          </a:r>
          <a:r>
            <a:rPr kumimoji="1" lang="en-US" altLang="ja-JP" sz="1300">
              <a:solidFill>
                <a:schemeClr val="dk1"/>
              </a:solidFill>
              <a:effectLst/>
              <a:latin typeface="+mn-lt"/>
              <a:ea typeface="+mn-ea"/>
              <a:cs typeface="+mn-cs"/>
            </a:rPr>
            <a:t>80.4</a:t>
          </a:r>
          <a:r>
            <a:rPr kumimoji="1" lang="ja-JP" altLang="ja-JP" sz="1300">
              <a:solidFill>
                <a:schemeClr val="dk1"/>
              </a:solidFill>
              <a:effectLst/>
              <a:latin typeface="+mn-lt"/>
              <a:ea typeface="+mn-ea"/>
              <a:cs typeface="+mn-cs"/>
            </a:rPr>
            <a:t>％となったものの、類似団体平均を上回る水準となっている。</a:t>
          </a:r>
          <a:endParaRPr lang="ja-JP" altLang="ja-JP" sz="1300">
            <a:effectLst/>
          </a:endParaRPr>
        </a:p>
        <a:p>
          <a:r>
            <a:rPr kumimoji="1" lang="ja-JP" altLang="ja-JP" sz="1300">
              <a:solidFill>
                <a:schemeClr val="dk1"/>
              </a:solidFill>
              <a:effectLst/>
              <a:latin typeface="+mn-lt"/>
              <a:ea typeface="+mn-ea"/>
              <a:cs typeface="+mn-cs"/>
            </a:rPr>
            <a:t>　今後については、引き続き各事業の選択と集中による見直しを行い、歳出の抑制に努めるとともに、市税徴収の強化を図ることで、経常収支比率（合計）の低下につなげていく。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161290</xdr:rowOff>
    </xdr:from>
    <xdr:to>
      <xdr:col>24</xdr:col>
      <xdr:colOff>31750</xdr:colOff>
      <xdr:row>80</xdr:row>
      <xdr:rowOff>149861</xdr:rowOff>
    </xdr:to>
    <xdr:cxnSp macro="">
      <xdr:nvCxnSpPr>
        <xdr:cNvPr id="425" name="直線コネクタ 424"/>
        <xdr:cNvCxnSpPr/>
      </xdr:nvCxnSpPr>
      <xdr:spPr>
        <a:xfrm flipV="1">
          <a:off x="16510000" y="12677140"/>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121938</xdr:rowOff>
    </xdr:from>
    <xdr:ext cx="762000" cy="259045"/>
    <xdr:sp macro="" textlink="">
      <xdr:nvSpPr>
        <xdr:cNvPr id="426"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23</xdr:col>
      <xdr:colOff>628650</xdr:colOff>
      <xdr:row>80</xdr:row>
      <xdr:rowOff>149861</xdr:rowOff>
    </xdr:from>
    <xdr:to>
      <xdr:col>24</xdr:col>
      <xdr:colOff>120650</xdr:colOff>
      <xdr:row>80</xdr:row>
      <xdr:rowOff>149861</xdr:rowOff>
    </xdr:to>
    <xdr:cxnSp macro="">
      <xdr:nvCxnSpPr>
        <xdr:cNvPr id="427" name="直線コネクタ 426"/>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76217</xdr:rowOff>
    </xdr:from>
    <xdr:ext cx="762000" cy="259045"/>
    <xdr:sp macro="" textlink="">
      <xdr:nvSpPr>
        <xdr:cNvPr id="428" name="公債費以外最大値テキスト"/>
        <xdr:cNvSpPr txBox="1"/>
      </xdr:nvSpPr>
      <xdr:spPr>
        <a:xfrm>
          <a:off x="16598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67.2</a:t>
          </a:r>
          <a:endParaRPr kumimoji="1" lang="ja-JP" altLang="en-US" sz="1000" b="1">
            <a:latin typeface="ＭＳ Ｐゴシック"/>
          </a:endParaRPr>
        </a:p>
      </xdr:txBody>
    </xdr:sp>
    <xdr:clientData/>
  </xdr:oneCellAnchor>
  <xdr:twoCellAnchor>
    <xdr:from>
      <xdr:col>23</xdr:col>
      <xdr:colOff>628650</xdr:colOff>
      <xdr:row>73</xdr:row>
      <xdr:rowOff>161290</xdr:rowOff>
    </xdr:from>
    <xdr:to>
      <xdr:col>24</xdr:col>
      <xdr:colOff>120650</xdr:colOff>
      <xdr:row>73</xdr:row>
      <xdr:rowOff>161290</xdr:rowOff>
    </xdr:to>
    <xdr:cxnSp macro="">
      <xdr:nvCxnSpPr>
        <xdr:cNvPr id="429" name="直線コネクタ 428"/>
        <xdr:cNvCxnSpPr/>
      </xdr:nvCxnSpPr>
      <xdr:spPr>
        <a:xfrm>
          <a:off x="16421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138430</xdr:rowOff>
    </xdr:from>
    <xdr:to>
      <xdr:col>24</xdr:col>
      <xdr:colOff>31750</xdr:colOff>
      <xdr:row>79</xdr:row>
      <xdr:rowOff>168911</xdr:rowOff>
    </xdr:to>
    <xdr:cxnSp macro="">
      <xdr:nvCxnSpPr>
        <xdr:cNvPr id="430" name="直線コネクタ 429"/>
        <xdr:cNvCxnSpPr/>
      </xdr:nvCxnSpPr>
      <xdr:spPr>
        <a:xfrm flipV="1">
          <a:off x="15671800" y="136829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16527</xdr:rowOff>
    </xdr:from>
    <xdr:ext cx="762000" cy="259045"/>
    <xdr:sp macro="" textlink="">
      <xdr:nvSpPr>
        <xdr:cNvPr id="431" name="公債費以外平均値テキスト"/>
        <xdr:cNvSpPr txBox="1"/>
      </xdr:nvSpPr>
      <xdr:spPr>
        <a:xfrm>
          <a:off x="16598900" y="1321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32" name="フローチャート : 判断 431"/>
        <xdr:cNvSpPr/>
      </xdr:nvSpPr>
      <xdr:spPr>
        <a:xfrm>
          <a:off x="16459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168911</xdr:rowOff>
    </xdr:from>
    <xdr:to>
      <xdr:col>22</xdr:col>
      <xdr:colOff>565150</xdr:colOff>
      <xdr:row>80</xdr:row>
      <xdr:rowOff>43180</xdr:rowOff>
    </xdr:to>
    <xdr:cxnSp macro="">
      <xdr:nvCxnSpPr>
        <xdr:cNvPr id="433" name="直線コネクタ 432"/>
        <xdr:cNvCxnSpPr/>
      </xdr:nvCxnSpPr>
      <xdr:spPr>
        <a:xfrm flipV="1">
          <a:off x="14782800" y="137134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95250</xdr:rowOff>
    </xdr:from>
    <xdr:to>
      <xdr:col>22</xdr:col>
      <xdr:colOff>615950</xdr:colOff>
      <xdr:row>78</xdr:row>
      <xdr:rowOff>25400</xdr:rowOff>
    </xdr:to>
    <xdr:sp macro="" textlink="">
      <xdr:nvSpPr>
        <xdr:cNvPr id="434" name="フローチャート : 判断 433"/>
        <xdr:cNvSpPr/>
      </xdr:nvSpPr>
      <xdr:spPr>
        <a:xfrm>
          <a:off x="15621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35577</xdr:rowOff>
    </xdr:from>
    <xdr:ext cx="736600" cy="259045"/>
    <xdr:sp macro="" textlink="">
      <xdr:nvSpPr>
        <xdr:cNvPr id="435" name="テキスト ボックス 434"/>
        <xdr:cNvSpPr txBox="1"/>
      </xdr:nvSpPr>
      <xdr:spPr>
        <a:xfrm>
          <a:off x="15290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134620</xdr:rowOff>
    </xdr:from>
    <xdr:to>
      <xdr:col>21</xdr:col>
      <xdr:colOff>361950</xdr:colOff>
      <xdr:row>80</xdr:row>
      <xdr:rowOff>43180</xdr:rowOff>
    </xdr:to>
    <xdr:cxnSp macro="">
      <xdr:nvCxnSpPr>
        <xdr:cNvPr id="436" name="直線コネクタ 435"/>
        <xdr:cNvCxnSpPr/>
      </xdr:nvCxnSpPr>
      <xdr:spPr>
        <a:xfrm>
          <a:off x="13893800" y="135077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160020</xdr:rowOff>
    </xdr:from>
    <xdr:to>
      <xdr:col>21</xdr:col>
      <xdr:colOff>412750</xdr:colOff>
      <xdr:row>77</xdr:row>
      <xdr:rowOff>90170</xdr:rowOff>
    </xdr:to>
    <xdr:sp macro="" textlink="">
      <xdr:nvSpPr>
        <xdr:cNvPr id="437" name="フローチャート : 判断 436"/>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100347</xdr:rowOff>
    </xdr:from>
    <xdr:ext cx="762000" cy="259045"/>
    <xdr:sp macro="" textlink="">
      <xdr:nvSpPr>
        <xdr:cNvPr id="438" name="テキスト ボックス 437"/>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104139</xdr:rowOff>
    </xdr:from>
    <xdr:to>
      <xdr:col>20</xdr:col>
      <xdr:colOff>158750</xdr:colOff>
      <xdr:row>78</xdr:row>
      <xdr:rowOff>134620</xdr:rowOff>
    </xdr:to>
    <xdr:cxnSp macro="">
      <xdr:nvCxnSpPr>
        <xdr:cNvPr id="439" name="直線コネクタ 438"/>
        <xdr:cNvCxnSpPr/>
      </xdr:nvCxnSpPr>
      <xdr:spPr>
        <a:xfrm>
          <a:off x="13004800" y="134772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40" name="フローチャート : 判断 439"/>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41" name="テキスト ボックス 440"/>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42" name="フローチャート : 判断 441"/>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54627</xdr:rowOff>
    </xdr:from>
    <xdr:ext cx="762000" cy="259045"/>
    <xdr:sp macro="" textlink="">
      <xdr:nvSpPr>
        <xdr:cNvPr id="443" name="テキスト ボックス 442"/>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87630</xdr:rowOff>
    </xdr:from>
    <xdr:to>
      <xdr:col>24</xdr:col>
      <xdr:colOff>82550</xdr:colOff>
      <xdr:row>80</xdr:row>
      <xdr:rowOff>17780</xdr:rowOff>
    </xdr:to>
    <xdr:sp macro="" textlink="">
      <xdr:nvSpPr>
        <xdr:cNvPr id="449" name="円/楕円 448"/>
        <xdr:cNvSpPr/>
      </xdr:nvSpPr>
      <xdr:spPr>
        <a:xfrm>
          <a:off x="16459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59707</xdr:rowOff>
    </xdr:from>
    <xdr:ext cx="762000" cy="259045"/>
    <xdr:sp macro="" textlink="">
      <xdr:nvSpPr>
        <xdr:cNvPr id="450" name="公債費以外該当値テキスト"/>
        <xdr:cNvSpPr txBox="1"/>
      </xdr:nvSpPr>
      <xdr:spPr>
        <a:xfrm>
          <a:off x="165989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118111</xdr:rowOff>
    </xdr:from>
    <xdr:to>
      <xdr:col>22</xdr:col>
      <xdr:colOff>615950</xdr:colOff>
      <xdr:row>80</xdr:row>
      <xdr:rowOff>48261</xdr:rowOff>
    </xdr:to>
    <xdr:sp macro="" textlink="">
      <xdr:nvSpPr>
        <xdr:cNvPr id="451" name="円/楕円 450"/>
        <xdr:cNvSpPr/>
      </xdr:nvSpPr>
      <xdr:spPr>
        <a:xfrm>
          <a:off x="15621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33038</xdr:rowOff>
    </xdr:from>
    <xdr:ext cx="736600" cy="259045"/>
    <xdr:sp macro="" textlink="">
      <xdr:nvSpPr>
        <xdr:cNvPr id="452" name="テキスト ボックス 451"/>
        <xdr:cNvSpPr txBox="1"/>
      </xdr:nvSpPr>
      <xdr:spPr>
        <a:xfrm>
          <a:off x="15290800" y="13749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163830</xdr:rowOff>
    </xdr:from>
    <xdr:to>
      <xdr:col>21</xdr:col>
      <xdr:colOff>412750</xdr:colOff>
      <xdr:row>80</xdr:row>
      <xdr:rowOff>93980</xdr:rowOff>
    </xdr:to>
    <xdr:sp macro="" textlink="">
      <xdr:nvSpPr>
        <xdr:cNvPr id="453" name="円/楕円 452"/>
        <xdr:cNvSpPr/>
      </xdr:nvSpPr>
      <xdr:spPr>
        <a:xfrm>
          <a:off x="14732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78757</xdr:rowOff>
    </xdr:from>
    <xdr:ext cx="762000" cy="259045"/>
    <xdr:sp macro="" textlink="">
      <xdr:nvSpPr>
        <xdr:cNvPr id="454" name="テキスト ボックス 453"/>
        <xdr:cNvSpPr txBox="1"/>
      </xdr:nvSpPr>
      <xdr:spPr>
        <a:xfrm>
          <a:off x="14401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83820</xdr:rowOff>
    </xdr:from>
    <xdr:to>
      <xdr:col>20</xdr:col>
      <xdr:colOff>209550</xdr:colOff>
      <xdr:row>79</xdr:row>
      <xdr:rowOff>13970</xdr:rowOff>
    </xdr:to>
    <xdr:sp macro="" textlink="">
      <xdr:nvSpPr>
        <xdr:cNvPr id="455" name="円/楕円 454"/>
        <xdr:cNvSpPr/>
      </xdr:nvSpPr>
      <xdr:spPr>
        <a:xfrm>
          <a:off x="13843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170197</xdr:rowOff>
    </xdr:from>
    <xdr:ext cx="762000" cy="259045"/>
    <xdr:sp macro="" textlink="">
      <xdr:nvSpPr>
        <xdr:cNvPr id="456" name="テキスト ボックス 455"/>
        <xdr:cNvSpPr txBox="1"/>
      </xdr:nvSpPr>
      <xdr:spPr>
        <a:xfrm>
          <a:off x="13512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53339</xdr:rowOff>
    </xdr:from>
    <xdr:to>
      <xdr:col>19</xdr:col>
      <xdr:colOff>6350</xdr:colOff>
      <xdr:row>78</xdr:row>
      <xdr:rowOff>154939</xdr:rowOff>
    </xdr:to>
    <xdr:sp macro="" textlink="">
      <xdr:nvSpPr>
        <xdr:cNvPr id="457" name="円/楕円 456"/>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139716</xdr:rowOff>
    </xdr:from>
    <xdr:ext cx="762000" cy="259045"/>
    <xdr:sp macro="" textlink="">
      <xdr:nvSpPr>
        <xdr:cNvPr id="458" name="テキスト ボックス 457"/>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埼玉県狭山市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18339</xdr:rowOff>
    </xdr:from>
    <xdr:to>
      <xdr:col>4</xdr:col>
      <xdr:colOff>1117600</xdr:colOff>
      <xdr:row>18</xdr:row>
      <xdr:rowOff>148336</xdr:rowOff>
    </xdr:to>
    <xdr:cxnSp macro="">
      <xdr:nvCxnSpPr>
        <xdr:cNvPr id="45" name="直線コネクタ 44"/>
        <xdr:cNvCxnSpPr/>
      </xdr:nvCxnSpPr>
      <xdr:spPr bwMode="auto">
        <a:xfrm flipV="1">
          <a:off x="5651500" y="1951914"/>
          <a:ext cx="0" cy="13301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120413</xdr:rowOff>
    </xdr:from>
    <xdr:ext cx="762000" cy="259045"/>
    <xdr:sp macro="" textlink="">
      <xdr:nvSpPr>
        <xdr:cNvPr id="46" name="人口1人当たり決算額の推移最小値テキスト130"/>
        <xdr:cNvSpPr txBox="1"/>
      </xdr:nvSpPr>
      <xdr:spPr>
        <a:xfrm>
          <a:off x="5740400" y="325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47,190</a:t>
          </a:r>
          <a:endParaRPr kumimoji="1" lang="ja-JP" altLang="en-US" sz="1000" b="1">
            <a:latin typeface="ＭＳ Ｐゴシック"/>
          </a:endParaRPr>
        </a:p>
      </xdr:txBody>
    </xdr:sp>
    <xdr:clientData/>
  </xdr:oneCellAnchor>
  <xdr:twoCellAnchor>
    <xdr:from>
      <xdr:col>4</xdr:col>
      <xdr:colOff>1028700</xdr:colOff>
      <xdr:row>18</xdr:row>
      <xdr:rowOff>148336</xdr:rowOff>
    </xdr:from>
    <xdr:to>
      <xdr:col>5</xdr:col>
      <xdr:colOff>73025</xdr:colOff>
      <xdr:row>18</xdr:row>
      <xdr:rowOff>148336</xdr:rowOff>
    </xdr:to>
    <xdr:cxnSp macro="">
      <xdr:nvCxnSpPr>
        <xdr:cNvPr id="47" name="直線コネクタ 46"/>
        <xdr:cNvCxnSpPr/>
      </xdr:nvCxnSpPr>
      <xdr:spPr bwMode="auto">
        <a:xfrm>
          <a:off x="5562600" y="3282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104716</xdr:rowOff>
    </xdr:from>
    <xdr:ext cx="762000" cy="259045"/>
    <xdr:sp macro="" textlink="">
      <xdr:nvSpPr>
        <xdr:cNvPr id="48" name="人口1人当たり決算額の推移最大値テキスト130"/>
        <xdr:cNvSpPr txBox="1"/>
      </xdr:nvSpPr>
      <xdr:spPr>
        <a:xfrm>
          <a:off x="5740400" y="169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82,102</a:t>
          </a:r>
          <a:endParaRPr kumimoji="1" lang="ja-JP" altLang="en-US" sz="1000" b="1">
            <a:latin typeface="ＭＳ Ｐゴシック"/>
          </a:endParaRPr>
        </a:p>
      </xdr:txBody>
    </xdr:sp>
    <xdr:clientData/>
  </xdr:oneCellAnchor>
  <xdr:twoCellAnchor>
    <xdr:from>
      <xdr:col>4</xdr:col>
      <xdr:colOff>1028700</xdr:colOff>
      <xdr:row>11</xdr:row>
      <xdr:rowOff>18339</xdr:rowOff>
    </xdr:from>
    <xdr:to>
      <xdr:col>5</xdr:col>
      <xdr:colOff>73025</xdr:colOff>
      <xdr:row>11</xdr:row>
      <xdr:rowOff>18339</xdr:rowOff>
    </xdr:to>
    <xdr:cxnSp macro="">
      <xdr:nvCxnSpPr>
        <xdr:cNvPr id="49" name="直線コネクタ 48"/>
        <xdr:cNvCxnSpPr/>
      </xdr:nvCxnSpPr>
      <xdr:spPr bwMode="auto">
        <a:xfrm>
          <a:off x="5562600" y="19519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163195</xdr:rowOff>
    </xdr:from>
    <xdr:to>
      <xdr:col>4</xdr:col>
      <xdr:colOff>1117600</xdr:colOff>
      <xdr:row>13</xdr:row>
      <xdr:rowOff>149479</xdr:rowOff>
    </xdr:to>
    <xdr:cxnSp macro="">
      <xdr:nvCxnSpPr>
        <xdr:cNvPr id="50" name="直線コネクタ 49"/>
        <xdr:cNvCxnSpPr/>
      </xdr:nvCxnSpPr>
      <xdr:spPr bwMode="auto">
        <a:xfrm flipV="1">
          <a:off x="5003800" y="2268220"/>
          <a:ext cx="647700" cy="157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161053</xdr:rowOff>
    </xdr:from>
    <xdr:ext cx="762000" cy="259045"/>
    <xdr:sp macro="" textlink="">
      <xdr:nvSpPr>
        <xdr:cNvPr id="51" name="人口1人当たり決算額の推移平均値テキスト130"/>
        <xdr:cNvSpPr txBox="1"/>
      </xdr:nvSpPr>
      <xdr:spPr>
        <a:xfrm>
          <a:off x="5740400" y="2608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17526</xdr:rowOff>
    </xdr:from>
    <xdr:to>
      <xdr:col>5</xdr:col>
      <xdr:colOff>34925</xdr:colOff>
      <xdr:row>15</xdr:row>
      <xdr:rowOff>119126</xdr:rowOff>
    </xdr:to>
    <xdr:sp macro="" textlink="">
      <xdr:nvSpPr>
        <xdr:cNvPr id="52" name="フローチャート : 判断 51"/>
        <xdr:cNvSpPr/>
      </xdr:nvSpPr>
      <xdr:spPr bwMode="auto">
        <a:xfrm>
          <a:off x="56007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149479</xdr:rowOff>
    </xdr:from>
    <xdr:to>
      <xdr:col>4</xdr:col>
      <xdr:colOff>469900</xdr:colOff>
      <xdr:row>15</xdr:row>
      <xdr:rowOff>110655</xdr:rowOff>
    </xdr:to>
    <xdr:cxnSp macro="">
      <xdr:nvCxnSpPr>
        <xdr:cNvPr id="53" name="直線コネクタ 52"/>
        <xdr:cNvCxnSpPr/>
      </xdr:nvCxnSpPr>
      <xdr:spPr bwMode="auto">
        <a:xfrm flipV="1">
          <a:off x="4305300" y="2425954"/>
          <a:ext cx="698500" cy="304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86754</xdr:rowOff>
    </xdr:from>
    <xdr:to>
      <xdr:col>4</xdr:col>
      <xdr:colOff>520700</xdr:colOff>
      <xdr:row>16</xdr:row>
      <xdr:rowOff>16904</xdr:rowOff>
    </xdr:to>
    <xdr:sp macro="" textlink="">
      <xdr:nvSpPr>
        <xdr:cNvPr id="54" name="フローチャート : 判断 53"/>
        <xdr:cNvSpPr/>
      </xdr:nvSpPr>
      <xdr:spPr bwMode="auto">
        <a:xfrm>
          <a:off x="49530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1681</xdr:rowOff>
    </xdr:from>
    <xdr:ext cx="736600" cy="259045"/>
    <xdr:sp macro="" textlink="">
      <xdr:nvSpPr>
        <xdr:cNvPr id="55" name="テキスト ボックス 54"/>
        <xdr:cNvSpPr txBox="1"/>
      </xdr:nvSpPr>
      <xdr:spPr>
        <a:xfrm>
          <a:off x="4622800" y="2792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110655</xdr:rowOff>
    </xdr:from>
    <xdr:to>
      <xdr:col>3</xdr:col>
      <xdr:colOff>904875</xdr:colOff>
      <xdr:row>15</xdr:row>
      <xdr:rowOff>120218</xdr:rowOff>
    </xdr:to>
    <xdr:cxnSp macro="">
      <xdr:nvCxnSpPr>
        <xdr:cNvPr id="56" name="直線コネクタ 55"/>
        <xdr:cNvCxnSpPr/>
      </xdr:nvCxnSpPr>
      <xdr:spPr bwMode="auto">
        <a:xfrm flipV="1">
          <a:off x="3606800" y="2730030"/>
          <a:ext cx="698500" cy="9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89421</xdr:rowOff>
    </xdr:from>
    <xdr:to>
      <xdr:col>3</xdr:col>
      <xdr:colOff>955675</xdr:colOff>
      <xdr:row>16</xdr:row>
      <xdr:rowOff>19571</xdr:rowOff>
    </xdr:to>
    <xdr:sp macro="" textlink="">
      <xdr:nvSpPr>
        <xdr:cNvPr id="57" name="フローチャート : 判断 56"/>
        <xdr:cNvSpPr/>
      </xdr:nvSpPr>
      <xdr:spPr bwMode="auto">
        <a:xfrm>
          <a:off x="42545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4348</xdr:rowOff>
    </xdr:from>
    <xdr:ext cx="762000" cy="259045"/>
    <xdr:sp macro="" textlink="">
      <xdr:nvSpPr>
        <xdr:cNvPr id="58" name="テキスト ボックス 57"/>
        <xdr:cNvSpPr txBox="1"/>
      </xdr:nvSpPr>
      <xdr:spPr>
        <a:xfrm>
          <a:off x="3924300" y="279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16015</xdr:rowOff>
    </xdr:from>
    <xdr:to>
      <xdr:col>3</xdr:col>
      <xdr:colOff>206375</xdr:colOff>
      <xdr:row>15</xdr:row>
      <xdr:rowOff>120218</xdr:rowOff>
    </xdr:to>
    <xdr:cxnSp macro="">
      <xdr:nvCxnSpPr>
        <xdr:cNvPr id="59" name="直線コネクタ 58"/>
        <xdr:cNvCxnSpPr/>
      </xdr:nvCxnSpPr>
      <xdr:spPr bwMode="auto">
        <a:xfrm>
          <a:off x="2908300" y="2635390"/>
          <a:ext cx="698500" cy="104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51968</xdr:rowOff>
    </xdr:from>
    <xdr:to>
      <xdr:col>3</xdr:col>
      <xdr:colOff>257175</xdr:colOff>
      <xdr:row>15</xdr:row>
      <xdr:rowOff>153568</xdr:rowOff>
    </xdr:to>
    <xdr:sp macro="" textlink="">
      <xdr:nvSpPr>
        <xdr:cNvPr id="60" name="フローチャート : 判断 59"/>
        <xdr:cNvSpPr/>
      </xdr:nvSpPr>
      <xdr:spPr bwMode="auto">
        <a:xfrm>
          <a:off x="35560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163745</xdr:rowOff>
    </xdr:from>
    <xdr:ext cx="762000" cy="259045"/>
    <xdr:sp macro="" textlink="">
      <xdr:nvSpPr>
        <xdr:cNvPr id="61" name="テキスト ボックス 60"/>
        <xdr:cNvSpPr txBox="1"/>
      </xdr:nvSpPr>
      <xdr:spPr>
        <a:xfrm>
          <a:off x="3225800" y="24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136893</xdr:rowOff>
    </xdr:from>
    <xdr:to>
      <xdr:col>2</xdr:col>
      <xdr:colOff>692150</xdr:colOff>
      <xdr:row>15</xdr:row>
      <xdr:rowOff>67043</xdr:rowOff>
    </xdr:to>
    <xdr:sp macro="" textlink="">
      <xdr:nvSpPr>
        <xdr:cNvPr id="62" name="フローチャート : 判断 61"/>
        <xdr:cNvSpPr/>
      </xdr:nvSpPr>
      <xdr:spPr bwMode="auto">
        <a:xfrm>
          <a:off x="2857500" y="2584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51820</xdr:rowOff>
    </xdr:from>
    <xdr:ext cx="762000" cy="259045"/>
    <xdr:sp macro="" textlink="">
      <xdr:nvSpPr>
        <xdr:cNvPr id="63" name="テキスト ボックス 62"/>
        <xdr:cNvSpPr txBox="1"/>
      </xdr:nvSpPr>
      <xdr:spPr>
        <a:xfrm>
          <a:off x="2527300" y="267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12</xdr:row>
      <xdr:rowOff>112395</xdr:rowOff>
    </xdr:from>
    <xdr:to>
      <xdr:col>5</xdr:col>
      <xdr:colOff>34925</xdr:colOff>
      <xdr:row>13</xdr:row>
      <xdr:rowOff>42545</xdr:rowOff>
    </xdr:to>
    <xdr:sp macro="" textlink="">
      <xdr:nvSpPr>
        <xdr:cNvPr id="69" name="円/楕円 68"/>
        <xdr:cNvSpPr/>
      </xdr:nvSpPr>
      <xdr:spPr bwMode="auto">
        <a:xfrm>
          <a:off x="5600700" y="2217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128922</xdr:rowOff>
    </xdr:from>
    <xdr:ext cx="762000" cy="259045"/>
    <xdr:sp macro="" textlink="">
      <xdr:nvSpPr>
        <xdr:cNvPr id="70" name="人口1人当たり決算額の推移該当値テキスト130"/>
        <xdr:cNvSpPr txBox="1"/>
      </xdr:nvSpPr>
      <xdr:spPr>
        <a:xfrm>
          <a:off x="57404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73,800</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98679</xdr:rowOff>
    </xdr:from>
    <xdr:to>
      <xdr:col>4</xdr:col>
      <xdr:colOff>520700</xdr:colOff>
      <xdr:row>14</xdr:row>
      <xdr:rowOff>28829</xdr:rowOff>
    </xdr:to>
    <xdr:sp macro="" textlink="">
      <xdr:nvSpPr>
        <xdr:cNvPr id="71" name="円/楕円 70"/>
        <xdr:cNvSpPr/>
      </xdr:nvSpPr>
      <xdr:spPr bwMode="auto">
        <a:xfrm>
          <a:off x="4953000" y="2375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39006</xdr:rowOff>
    </xdr:from>
    <xdr:ext cx="736600" cy="259045"/>
    <xdr:sp macro="" textlink="">
      <xdr:nvSpPr>
        <xdr:cNvPr id="72" name="テキスト ボックス 71"/>
        <xdr:cNvSpPr txBox="1"/>
      </xdr:nvSpPr>
      <xdr:spPr>
        <a:xfrm>
          <a:off x="4622800" y="2144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69,660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59855</xdr:rowOff>
    </xdr:from>
    <xdr:to>
      <xdr:col>3</xdr:col>
      <xdr:colOff>955675</xdr:colOff>
      <xdr:row>15</xdr:row>
      <xdr:rowOff>161455</xdr:rowOff>
    </xdr:to>
    <xdr:sp macro="" textlink="">
      <xdr:nvSpPr>
        <xdr:cNvPr id="73" name="円/楕円 72"/>
        <xdr:cNvSpPr/>
      </xdr:nvSpPr>
      <xdr:spPr bwMode="auto">
        <a:xfrm>
          <a:off x="4254500" y="2679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182</xdr:rowOff>
    </xdr:from>
    <xdr:ext cx="762000" cy="259045"/>
    <xdr:sp macro="" textlink="">
      <xdr:nvSpPr>
        <xdr:cNvPr id="74" name="テキスト ボックス 73"/>
        <xdr:cNvSpPr txBox="1"/>
      </xdr:nvSpPr>
      <xdr:spPr>
        <a:xfrm>
          <a:off x="3924300" y="244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61,679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69418</xdr:rowOff>
    </xdr:from>
    <xdr:to>
      <xdr:col>3</xdr:col>
      <xdr:colOff>257175</xdr:colOff>
      <xdr:row>15</xdr:row>
      <xdr:rowOff>171018</xdr:rowOff>
    </xdr:to>
    <xdr:sp macro="" textlink="">
      <xdr:nvSpPr>
        <xdr:cNvPr id="75" name="円/楕円 74"/>
        <xdr:cNvSpPr/>
      </xdr:nvSpPr>
      <xdr:spPr bwMode="auto">
        <a:xfrm>
          <a:off x="3556000" y="2688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155795</xdr:rowOff>
    </xdr:from>
    <xdr:ext cx="762000" cy="259045"/>
    <xdr:sp macro="" textlink="">
      <xdr:nvSpPr>
        <xdr:cNvPr id="76" name="テキスト ボックス 75"/>
        <xdr:cNvSpPr txBox="1"/>
      </xdr:nvSpPr>
      <xdr:spPr>
        <a:xfrm>
          <a:off x="3225800" y="277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61,428</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136665</xdr:rowOff>
    </xdr:from>
    <xdr:to>
      <xdr:col>2</xdr:col>
      <xdr:colOff>692150</xdr:colOff>
      <xdr:row>15</xdr:row>
      <xdr:rowOff>66815</xdr:rowOff>
    </xdr:to>
    <xdr:sp macro="" textlink="">
      <xdr:nvSpPr>
        <xdr:cNvPr id="77" name="円/楕円 76"/>
        <xdr:cNvSpPr/>
      </xdr:nvSpPr>
      <xdr:spPr bwMode="auto">
        <a:xfrm>
          <a:off x="2857500" y="2584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76992</xdr:rowOff>
    </xdr:from>
    <xdr:ext cx="762000" cy="259045"/>
    <xdr:sp macro="" textlink="">
      <xdr:nvSpPr>
        <xdr:cNvPr id="78" name="テキスト ボックス 77"/>
        <xdr:cNvSpPr txBox="1"/>
      </xdr:nvSpPr>
      <xdr:spPr>
        <a:xfrm>
          <a:off x="2527300" y="235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64,163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88184</xdr:rowOff>
    </xdr:from>
    <xdr:to>
      <xdr:col>4</xdr:col>
      <xdr:colOff>1117600</xdr:colOff>
      <xdr:row>38</xdr:row>
      <xdr:rowOff>22164</xdr:rowOff>
    </xdr:to>
    <xdr:cxnSp macro="">
      <xdr:nvCxnSpPr>
        <xdr:cNvPr id="105" name="直線コネクタ 104"/>
        <xdr:cNvCxnSpPr/>
      </xdr:nvCxnSpPr>
      <xdr:spPr bwMode="auto">
        <a:xfrm flipV="1">
          <a:off x="5651500" y="6355634"/>
          <a:ext cx="0" cy="11341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337141</xdr:rowOff>
    </xdr:from>
    <xdr:ext cx="762000" cy="259045"/>
    <xdr:sp macro="" textlink="">
      <xdr:nvSpPr>
        <xdr:cNvPr id="106" name="人口1人当たり決算額の推移最小値テキスト445"/>
        <xdr:cNvSpPr txBox="1"/>
      </xdr:nvSpPr>
      <xdr:spPr>
        <a:xfrm>
          <a:off x="5740400" y="746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4</xdr:col>
      <xdr:colOff>1028700</xdr:colOff>
      <xdr:row>38</xdr:row>
      <xdr:rowOff>22164</xdr:rowOff>
    </xdr:from>
    <xdr:to>
      <xdr:col>5</xdr:col>
      <xdr:colOff>73025</xdr:colOff>
      <xdr:row>38</xdr:row>
      <xdr:rowOff>22164</xdr:rowOff>
    </xdr:to>
    <xdr:cxnSp macro="">
      <xdr:nvCxnSpPr>
        <xdr:cNvPr id="107" name="直線コネクタ 106"/>
        <xdr:cNvCxnSpPr/>
      </xdr:nvCxnSpPr>
      <xdr:spPr bwMode="auto">
        <a:xfrm>
          <a:off x="5562600" y="7489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174561</xdr:rowOff>
    </xdr:from>
    <xdr:ext cx="762000" cy="259045"/>
    <xdr:sp macro="" textlink="">
      <xdr:nvSpPr>
        <xdr:cNvPr id="108" name="人口1人当たり決算額の推移最大値テキスト445"/>
        <xdr:cNvSpPr txBox="1"/>
      </xdr:nvSpPr>
      <xdr:spPr>
        <a:xfrm>
          <a:off x="5740400" y="609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24,599</a:t>
          </a:r>
          <a:endParaRPr kumimoji="1" lang="ja-JP" altLang="en-US" sz="1000" b="1">
            <a:latin typeface="ＭＳ Ｐゴシック"/>
          </a:endParaRPr>
        </a:p>
      </xdr:txBody>
    </xdr:sp>
    <xdr:clientData/>
  </xdr:oneCellAnchor>
  <xdr:twoCellAnchor>
    <xdr:from>
      <xdr:col>4</xdr:col>
      <xdr:colOff>1028700</xdr:colOff>
      <xdr:row>34</xdr:row>
      <xdr:rowOff>88184</xdr:rowOff>
    </xdr:from>
    <xdr:to>
      <xdr:col>5</xdr:col>
      <xdr:colOff>73025</xdr:colOff>
      <xdr:row>34</xdr:row>
      <xdr:rowOff>88184</xdr:rowOff>
    </xdr:to>
    <xdr:cxnSp macro="">
      <xdr:nvCxnSpPr>
        <xdr:cNvPr id="109" name="直線コネクタ 108"/>
        <xdr:cNvCxnSpPr/>
      </xdr:nvCxnSpPr>
      <xdr:spPr bwMode="auto">
        <a:xfrm>
          <a:off x="5562600" y="6355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127960</xdr:rowOff>
    </xdr:from>
    <xdr:to>
      <xdr:col>4</xdr:col>
      <xdr:colOff>1117600</xdr:colOff>
      <xdr:row>37</xdr:row>
      <xdr:rowOff>241529</xdr:rowOff>
    </xdr:to>
    <xdr:cxnSp macro="">
      <xdr:nvCxnSpPr>
        <xdr:cNvPr id="110" name="直線コネクタ 109"/>
        <xdr:cNvCxnSpPr/>
      </xdr:nvCxnSpPr>
      <xdr:spPr bwMode="auto">
        <a:xfrm flipV="1">
          <a:off x="5003800" y="7252660"/>
          <a:ext cx="647700" cy="113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316938</xdr:rowOff>
    </xdr:from>
    <xdr:ext cx="762000" cy="259045"/>
    <xdr:sp macro="" textlink="">
      <xdr:nvSpPr>
        <xdr:cNvPr id="111" name="人口1人当たり決算額の推移平均値テキスト445"/>
        <xdr:cNvSpPr txBox="1"/>
      </xdr:nvSpPr>
      <xdr:spPr>
        <a:xfrm>
          <a:off x="5740400" y="6927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128961</xdr:rowOff>
    </xdr:from>
    <xdr:to>
      <xdr:col>5</xdr:col>
      <xdr:colOff>34925</xdr:colOff>
      <xdr:row>37</xdr:row>
      <xdr:rowOff>59111</xdr:rowOff>
    </xdr:to>
    <xdr:sp macro="" textlink="">
      <xdr:nvSpPr>
        <xdr:cNvPr id="112" name="フローチャート : 判断 111"/>
        <xdr:cNvSpPr/>
      </xdr:nvSpPr>
      <xdr:spPr bwMode="auto">
        <a:xfrm>
          <a:off x="5600700" y="7082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236820</xdr:rowOff>
    </xdr:from>
    <xdr:to>
      <xdr:col>4</xdr:col>
      <xdr:colOff>469900</xdr:colOff>
      <xdr:row>37</xdr:row>
      <xdr:rowOff>241529</xdr:rowOff>
    </xdr:to>
    <xdr:cxnSp macro="">
      <xdr:nvCxnSpPr>
        <xdr:cNvPr id="113" name="直線コネクタ 112"/>
        <xdr:cNvCxnSpPr/>
      </xdr:nvCxnSpPr>
      <xdr:spPr bwMode="auto">
        <a:xfrm>
          <a:off x="4305300" y="7361520"/>
          <a:ext cx="698500" cy="4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116982</xdr:rowOff>
    </xdr:from>
    <xdr:to>
      <xdr:col>4</xdr:col>
      <xdr:colOff>520700</xdr:colOff>
      <xdr:row>37</xdr:row>
      <xdr:rowOff>47132</xdr:rowOff>
    </xdr:to>
    <xdr:sp macro="" textlink="">
      <xdr:nvSpPr>
        <xdr:cNvPr id="114" name="フローチャート : 判断 113"/>
        <xdr:cNvSpPr/>
      </xdr:nvSpPr>
      <xdr:spPr bwMode="auto">
        <a:xfrm>
          <a:off x="4953000" y="70702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228759</xdr:rowOff>
    </xdr:from>
    <xdr:ext cx="736600" cy="259045"/>
    <xdr:sp macro="" textlink="">
      <xdr:nvSpPr>
        <xdr:cNvPr id="115" name="テキスト ボックス 114"/>
        <xdr:cNvSpPr txBox="1"/>
      </xdr:nvSpPr>
      <xdr:spPr>
        <a:xfrm>
          <a:off x="4622800" y="683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232659</xdr:rowOff>
    </xdr:from>
    <xdr:to>
      <xdr:col>3</xdr:col>
      <xdr:colOff>904875</xdr:colOff>
      <xdr:row>37</xdr:row>
      <xdr:rowOff>236820</xdr:rowOff>
    </xdr:to>
    <xdr:cxnSp macro="">
      <xdr:nvCxnSpPr>
        <xdr:cNvPr id="116" name="直線コネクタ 115"/>
        <xdr:cNvCxnSpPr/>
      </xdr:nvCxnSpPr>
      <xdr:spPr bwMode="auto">
        <a:xfrm>
          <a:off x="3606800" y="7357359"/>
          <a:ext cx="698500" cy="4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51283</xdr:rowOff>
    </xdr:from>
    <xdr:to>
      <xdr:col>3</xdr:col>
      <xdr:colOff>955675</xdr:colOff>
      <xdr:row>36</xdr:row>
      <xdr:rowOff>152883</xdr:rowOff>
    </xdr:to>
    <xdr:sp macro="" textlink="">
      <xdr:nvSpPr>
        <xdr:cNvPr id="117" name="フローチャート : 判断 116"/>
        <xdr:cNvSpPr/>
      </xdr:nvSpPr>
      <xdr:spPr bwMode="auto">
        <a:xfrm>
          <a:off x="4254500" y="7004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163060</xdr:rowOff>
    </xdr:from>
    <xdr:ext cx="762000" cy="259045"/>
    <xdr:sp macro="" textlink="">
      <xdr:nvSpPr>
        <xdr:cNvPr id="118" name="テキスト ボックス 117"/>
        <xdr:cNvSpPr txBox="1"/>
      </xdr:nvSpPr>
      <xdr:spPr>
        <a:xfrm>
          <a:off x="3924300" y="6773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166182</xdr:rowOff>
    </xdr:from>
    <xdr:to>
      <xdr:col>3</xdr:col>
      <xdr:colOff>206375</xdr:colOff>
      <xdr:row>37</xdr:row>
      <xdr:rowOff>232659</xdr:rowOff>
    </xdr:to>
    <xdr:cxnSp macro="">
      <xdr:nvCxnSpPr>
        <xdr:cNvPr id="119" name="直線コネクタ 118"/>
        <xdr:cNvCxnSpPr/>
      </xdr:nvCxnSpPr>
      <xdr:spPr bwMode="auto">
        <a:xfrm>
          <a:off x="2908300" y="7290882"/>
          <a:ext cx="698500" cy="66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313350</xdr:rowOff>
    </xdr:from>
    <xdr:to>
      <xdr:col>3</xdr:col>
      <xdr:colOff>257175</xdr:colOff>
      <xdr:row>36</xdr:row>
      <xdr:rowOff>72050</xdr:rowOff>
    </xdr:to>
    <xdr:sp macro="" textlink="">
      <xdr:nvSpPr>
        <xdr:cNvPr id="120" name="フローチャート : 判断 119"/>
        <xdr:cNvSpPr/>
      </xdr:nvSpPr>
      <xdr:spPr bwMode="auto">
        <a:xfrm>
          <a:off x="3556000" y="692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82227</xdr:rowOff>
    </xdr:from>
    <xdr:ext cx="762000" cy="259045"/>
    <xdr:sp macro="" textlink="">
      <xdr:nvSpPr>
        <xdr:cNvPr id="121" name="テキスト ボックス 120"/>
        <xdr:cNvSpPr txBox="1"/>
      </xdr:nvSpPr>
      <xdr:spPr>
        <a:xfrm>
          <a:off x="3225800" y="669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262143</xdr:rowOff>
    </xdr:from>
    <xdr:to>
      <xdr:col>2</xdr:col>
      <xdr:colOff>692150</xdr:colOff>
      <xdr:row>36</xdr:row>
      <xdr:rowOff>20843</xdr:rowOff>
    </xdr:to>
    <xdr:sp macro="" textlink="">
      <xdr:nvSpPr>
        <xdr:cNvPr id="122" name="フローチャート : 判断 121"/>
        <xdr:cNvSpPr/>
      </xdr:nvSpPr>
      <xdr:spPr bwMode="auto">
        <a:xfrm>
          <a:off x="2857500" y="687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31020</xdr:rowOff>
    </xdr:from>
    <xdr:ext cx="762000" cy="259045"/>
    <xdr:sp macro="" textlink="">
      <xdr:nvSpPr>
        <xdr:cNvPr id="123" name="テキスト ボックス 122"/>
        <xdr:cNvSpPr txBox="1"/>
      </xdr:nvSpPr>
      <xdr:spPr>
        <a:xfrm>
          <a:off x="2527300" y="6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77160</xdr:rowOff>
    </xdr:from>
    <xdr:to>
      <xdr:col>5</xdr:col>
      <xdr:colOff>34925</xdr:colOff>
      <xdr:row>37</xdr:row>
      <xdr:rowOff>178760</xdr:rowOff>
    </xdr:to>
    <xdr:sp macro="" textlink="">
      <xdr:nvSpPr>
        <xdr:cNvPr id="129" name="円/楕円 128"/>
        <xdr:cNvSpPr/>
      </xdr:nvSpPr>
      <xdr:spPr bwMode="auto">
        <a:xfrm>
          <a:off x="5600700" y="7201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49237</xdr:rowOff>
    </xdr:from>
    <xdr:ext cx="762000" cy="259045"/>
    <xdr:sp macro="" textlink="">
      <xdr:nvSpPr>
        <xdr:cNvPr id="130" name="人口1人当たり決算額の推移該当値テキスト445"/>
        <xdr:cNvSpPr txBox="1"/>
      </xdr:nvSpPr>
      <xdr:spPr>
        <a:xfrm>
          <a:off x="5740400" y="717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4,979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190729</xdr:rowOff>
    </xdr:from>
    <xdr:to>
      <xdr:col>4</xdr:col>
      <xdr:colOff>520700</xdr:colOff>
      <xdr:row>37</xdr:row>
      <xdr:rowOff>292329</xdr:rowOff>
    </xdr:to>
    <xdr:sp macro="" textlink="">
      <xdr:nvSpPr>
        <xdr:cNvPr id="131" name="円/楕円 130"/>
        <xdr:cNvSpPr/>
      </xdr:nvSpPr>
      <xdr:spPr bwMode="auto">
        <a:xfrm>
          <a:off x="4953000" y="7315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277106</xdr:rowOff>
    </xdr:from>
    <xdr:ext cx="736600" cy="259045"/>
    <xdr:sp macro="" textlink="">
      <xdr:nvSpPr>
        <xdr:cNvPr id="132" name="テキスト ボックス 131"/>
        <xdr:cNvSpPr txBox="1"/>
      </xdr:nvSpPr>
      <xdr:spPr>
        <a:xfrm>
          <a:off x="4622800" y="7401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186020</xdr:rowOff>
    </xdr:from>
    <xdr:to>
      <xdr:col>3</xdr:col>
      <xdr:colOff>955675</xdr:colOff>
      <xdr:row>37</xdr:row>
      <xdr:rowOff>287620</xdr:rowOff>
    </xdr:to>
    <xdr:sp macro="" textlink="">
      <xdr:nvSpPr>
        <xdr:cNvPr id="133" name="円/楕円 132"/>
        <xdr:cNvSpPr/>
      </xdr:nvSpPr>
      <xdr:spPr bwMode="auto">
        <a:xfrm>
          <a:off x="4254500" y="7310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272397</xdr:rowOff>
    </xdr:from>
    <xdr:ext cx="762000" cy="259045"/>
    <xdr:sp macro="" textlink="">
      <xdr:nvSpPr>
        <xdr:cNvPr id="134" name="テキスト ボックス 133"/>
        <xdr:cNvSpPr txBox="1"/>
      </xdr:nvSpPr>
      <xdr:spPr>
        <a:xfrm>
          <a:off x="3924300" y="739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181859</xdr:rowOff>
    </xdr:from>
    <xdr:to>
      <xdr:col>3</xdr:col>
      <xdr:colOff>257175</xdr:colOff>
      <xdr:row>37</xdr:row>
      <xdr:rowOff>283459</xdr:rowOff>
    </xdr:to>
    <xdr:sp macro="" textlink="">
      <xdr:nvSpPr>
        <xdr:cNvPr id="135" name="円/楕円 134"/>
        <xdr:cNvSpPr/>
      </xdr:nvSpPr>
      <xdr:spPr bwMode="auto">
        <a:xfrm>
          <a:off x="3556000" y="7306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268236</xdr:rowOff>
    </xdr:from>
    <xdr:ext cx="762000" cy="259045"/>
    <xdr:sp macro="" textlink="">
      <xdr:nvSpPr>
        <xdr:cNvPr id="136" name="テキスト ボックス 135"/>
        <xdr:cNvSpPr txBox="1"/>
      </xdr:nvSpPr>
      <xdr:spPr>
        <a:xfrm>
          <a:off x="3225800" y="739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115382</xdr:rowOff>
    </xdr:from>
    <xdr:to>
      <xdr:col>2</xdr:col>
      <xdr:colOff>692150</xdr:colOff>
      <xdr:row>37</xdr:row>
      <xdr:rowOff>216982</xdr:rowOff>
    </xdr:to>
    <xdr:sp macro="" textlink="">
      <xdr:nvSpPr>
        <xdr:cNvPr id="137" name="円/楕円 136"/>
        <xdr:cNvSpPr/>
      </xdr:nvSpPr>
      <xdr:spPr bwMode="auto">
        <a:xfrm>
          <a:off x="2857500" y="7240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201759</xdr:rowOff>
    </xdr:from>
    <xdr:ext cx="762000" cy="259045"/>
    <xdr:sp macro="" textlink="">
      <xdr:nvSpPr>
        <xdr:cNvPr id="138" name="テキスト ボックス 137"/>
        <xdr:cNvSpPr txBox="1"/>
      </xdr:nvSpPr>
      <xdr:spPr>
        <a:xfrm>
          <a:off x="2527300" y="7326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埼玉県狭山市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153,738
151,694
48.99
46,689,778
45,325,124
1,109,397
27,196,504
39,238,573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20.0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19593</xdr:rowOff>
    </xdr:from>
    <xdr:to>
      <xdr:col>6</xdr:col>
      <xdr:colOff>510540</xdr:colOff>
      <xdr:row>38</xdr:row>
      <xdr:rowOff>666</xdr:rowOff>
    </xdr:to>
    <xdr:cxnSp macro="">
      <xdr:nvCxnSpPr>
        <xdr:cNvPr id="54" name="直線コネクタ 53"/>
        <xdr:cNvCxnSpPr/>
      </xdr:nvCxnSpPr>
      <xdr:spPr>
        <a:xfrm flipV="1">
          <a:off x="4633595" y="5163093"/>
          <a:ext cx="1270" cy="135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4493</xdr:rowOff>
    </xdr:from>
    <xdr:ext cx="534377" cy="259045"/>
    <xdr:sp macro="" textlink="">
      <xdr:nvSpPr>
        <xdr:cNvPr id="55" name="人件費最小値テキスト"/>
        <xdr:cNvSpPr txBox="1"/>
      </xdr:nvSpPr>
      <xdr:spPr>
        <a:xfrm>
          <a:off x="4686300" y="651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43,041</a:t>
          </a:r>
          <a:endParaRPr kumimoji="1" lang="ja-JP" altLang="en-US" sz="1000" b="1">
            <a:latin typeface="ＭＳ Ｐゴシック"/>
          </a:endParaRPr>
        </a:p>
      </xdr:txBody>
    </xdr:sp>
    <xdr:clientData/>
  </xdr:oneCellAnchor>
  <xdr:twoCellAnchor>
    <xdr:from>
      <xdr:col>6</xdr:col>
      <xdr:colOff>422275</xdr:colOff>
      <xdr:row>38</xdr:row>
      <xdr:rowOff>666</xdr:rowOff>
    </xdr:from>
    <xdr:to>
      <xdr:col>6</xdr:col>
      <xdr:colOff>600075</xdr:colOff>
      <xdr:row>38</xdr:row>
      <xdr:rowOff>666</xdr:rowOff>
    </xdr:to>
    <xdr:cxnSp macro="">
      <xdr:nvCxnSpPr>
        <xdr:cNvPr id="56" name="直線コネクタ 55"/>
        <xdr:cNvCxnSpPr/>
      </xdr:nvCxnSpPr>
      <xdr:spPr>
        <a:xfrm>
          <a:off x="4546600" y="6515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137720</xdr:rowOff>
    </xdr:from>
    <xdr:ext cx="534377" cy="259045"/>
    <xdr:sp macro="" textlink="">
      <xdr:nvSpPr>
        <xdr:cNvPr id="57" name="人件費最大値テキスト"/>
        <xdr:cNvSpPr txBox="1"/>
      </xdr:nvSpPr>
      <xdr:spPr>
        <a:xfrm>
          <a:off x="4686300" y="49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72,627</a:t>
          </a:r>
          <a:endParaRPr kumimoji="1" lang="ja-JP" altLang="en-US" sz="1000" b="1">
            <a:latin typeface="ＭＳ Ｐゴシック"/>
          </a:endParaRPr>
        </a:p>
      </xdr:txBody>
    </xdr:sp>
    <xdr:clientData/>
  </xdr:oneCellAnchor>
  <xdr:twoCellAnchor>
    <xdr:from>
      <xdr:col>6</xdr:col>
      <xdr:colOff>422275</xdr:colOff>
      <xdr:row>30</xdr:row>
      <xdr:rowOff>19593</xdr:rowOff>
    </xdr:from>
    <xdr:to>
      <xdr:col>6</xdr:col>
      <xdr:colOff>600075</xdr:colOff>
      <xdr:row>30</xdr:row>
      <xdr:rowOff>19593</xdr:rowOff>
    </xdr:to>
    <xdr:cxnSp macro="">
      <xdr:nvCxnSpPr>
        <xdr:cNvPr id="58" name="直線コネクタ 57"/>
        <xdr:cNvCxnSpPr/>
      </xdr:nvCxnSpPr>
      <xdr:spPr>
        <a:xfrm>
          <a:off x="4546600" y="516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33721</xdr:rowOff>
    </xdr:from>
    <xdr:to>
      <xdr:col>6</xdr:col>
      <xdr:colOff>511175</xdr:colOff>
      <xdr:row>36</xdr:row>
      <xdr:rowOff>48580</xdr:rowOff>
    </xdr:to>
    <xdr:cxnSp macro="">
      <xdr:nvCxnSpPr>
        <xdr:cNvPr id="59" name="直線コネクタ 58"/>
        <xdr:cNvCxnSpPr/>
      </xdr:nvCxnSpPr>
      <xdr:spPr>
        <a:xfrm>
          <a:off x="3797300" y="6205921"/>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168836</xdr:rowOff>
    </xdr:from>
    <xdr:ext cx="534377" cy="259045"/>
    <xdr:sp macro="" textlink="">
      <xdr:nvSpPr>
        <xdr:cNvPr id="60" name="人件費平均値テキスト"/>
        <xdr:cNvSpPr txBox="1"/>
      </xdr:nvSpPr>
      <xdr:spPr>
        <a:xfrm>
          <a:off x="4686300" y="5655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145959</xdr:rowOff>
    </xdr:from>
    <xdr:to>
      <xdr:col>6</xdr:col>
      <xdr:colOff>561975</xdr:colOff>
      <xdr:row>34</xdr:row>
      <xdr:rowOff>76109</xdr:rowOff>
    </xdr:to>
    <xdr:sp macro="" textlink="">
      <xdr:nvSpPr>
        <xdr:cNvPr id="61" name="フローチャート : 判断 60"/>
        <xdr:cNvSpPr/>
      </xdr:nvSpPr>
      <xdr:spPr>
        <a:xfrm>
          <a:off x="45847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32350</xdr:rowOff>
    </xdr:from>
    <xdr:to>
      <xdr:col>5</xdr:col>
      <xdr:colOff>358775</xdr:colOff>
      <xdr:row>36</xdr:row>
      <xdr:rowOff>33721</xdr:rowOff>
    </xdr:to>
    <xdr:cxnSp macro="">
      <xdr:nvCxnSpPr>
        <xdr:cNvPr id="62" name="直線コネクタ 61"/>
        <xdr:cNvCxnSpPr/>
      </xdr:nvCxnSpPr>
      <xdr:spPr>
        <a:xfrm>
          <a:off x="2908300" y="6204550"/>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168499</xdr:rowOff>
    </xdr:from>
    <xdr:to>
      <xdr:col>5</xdr:col>
      <xdr:colOff>409575</xdr:colOff>
      <xdr:row>34</xdr:row>
      <xdr:rowOff>98649</xdr:rowOff>
    </xdr:to>
    <xdr:sp macro="" textlink="">
      <xdr:nvSpPr>
        <xdr:cNvPr id="63" name="フローチャート : 判断 62"/>
        <xdr:cNvSpPr/>
      </xdr:nvSpPr>
      <xdr:spPr>
        <a:xfrm>
          <a:off x="3746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115176</xdr:rowOff>
    </xdr:from>
    <xdr:ext cx="534377" cy="259045"/>
    <xdr:sp macro="" textlink="">
      <xdr:nvSpPr>
        <xdr:cNvPr id="64" name="テキスト ボックス 63"/>
        <xdr:cNvSpPr txBox="1"/>
      </xdr:nvSpPr>
      <xdr:spPr>
        <a:xfrm>
          <a:off x="3530111" y="56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24486</xdr:rowOff>
    </xdr:from>
    <xdr:to>
      <xdr:col>4</xdr:col>
      <xdr:colOff>155575</xdr:colOff>
      <xdr:row>36</xdr:row>
      <xdr:rowOff>32350</xdr:rowOff>
    </xdr:to>
    <xdr:cxnSp macro="">
      <xdr:nvCxnSpPr>
        <xdr:cNvPr id="65" name="直線コネクタ 64"/>
        <xdr:cNvCxnSpPr/>
      </xdr:nvCxnSpPr>
      <xdr:spPr>
        <a:xfrm>
          <a:off x="2019300" y="5682336"/>
          <a:ext cx="889000" cy="52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155468</xdr:rowOff>
    </xdr:from>
    <xdr:to>
      <xdr:col>4</xdr:col>
      <xdr:colOff>206375</xdr:colOff>
      <xdr:row>34</xdr:row>
      <xdr:rowOff>85618</xdr:rowOff>
    </xdr:to>
    <xdr:sp macro="" textlink="">
      <xdr:nvSpPr>
        <xdr:cNvPr id="66" name="フローチャート : 判断 65"/>
        <xdr:cNvSpPr/>
      </xdr:nvSpPr>
      <xdr:spPr>
        <a:xfrm>
          <a:off x="2857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102145</xdr:rowOff>
    </xdr:from>
    <xdr:ext cx="534377" cy="259045"/>
    <xdr:sp macro="" textlink="">
      <xdr:nvSpPr>
        <xdr:cNvPr id="67" name="テキスト ボックス 66"/>
        <xdr:cNvSpPr txBox="1"/>
      </xdr:nvSpPr>
      <xdr:spPr>
        <a:xfrm>
          <a:off x="2641111" y="55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69566</xdr:rowOff>
    </xdr:from>
    <xdr:to>
      <xdr:col>2</xdr:col>
      <xdr:colOff>638175</xdr:colOff>
      <xdr:row>33</xdr:row>
      <xdr:rowOff>24486</xdr:rowOff>
    </xdr:to>
    <xdr:cxnSp macro="">
      <xdr:nvCxnSpPr>
        <xdr:cNvPr id="68" name="直線コネクタ 67"/>
        <xdr:cNvCxnSpPr/>
      </xdr:nvCxnSpPr>
      <xdr:spPr>
        <a:xfrm>
          <a:off x="1130300" y="5555966"/>
          <a:ext cx="889000" cy="12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88214</xdr:rowOff>
    </xdr:from>
    <xdr:to>
      <xdr:col>3</xdr:col>
      <xdr:colOff>3175</xdr:colOff>
      <xdr:row>34</xdr:row>
      <xdr:rowOff>18364</xdr:rowOff>
    </xdr:to>
    <xdr:sp macro="" textlink="">
      <xdr:nvSpPr>
        <xdr:cNvPr id="69" name="フローチャート : 判断 68"/>
        <xdr:cNvSpPr/>
      </xdr:nvSpPr>
      <xdr:spPr>
        <a:xfrm>
          <a:off x="1968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9491</xdr:rowOff>
    </xdr:from>
    <xdr:ext cx="534377" cy="259045"/>
    <xdr:sp macro="" textlink="">
      <xdr:nvSpPr>
        <xdr:cNvPr id="70" name="テキスト ボックス 69"/>
        <xdr:cNvSpPr txBox="1"/>
      </xdr:nvSpPr>
      <xdr:spPr>
        <a:xfrm>
          <a:off x="1752111" y="583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127396</xdr:rowOff>
    </xdr:from>
    <xdr:to>
      <xdr:col>1</xdr:col>
      <xdr:colOff>485775</xdr:colOff>
      <xdr:row>33</xdr:row>
      <xdr:rowOff>57546</xdr:rowOff>
    </xdr:to>
    <xdr:sp macro="" textlink="">
      <xdr:nvSpPr>
        <xdr:cNvPr id="71" name="フローチャート : 判断 70"/>
        <xdr:cNvSpPr/>
      </xdr:nvSpPr>
      <xdr:spPr>
        <a:xfrm>
          <a:off x="1079500" y="561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48673</xdr:rowOff>
    </xdr:from>
    <xdr:ext cx="534377" cy="259045"/>
    <xdr:sp macro="" textlink="">
      <xdr:nvSpPr>
        <xdr:cNvPr id="72" name="テキスト ボックス 71"/>
        <xdr:cNvSpPr txBox="1"/>
      </xdr:nvSpPr>
      <xdr:spPr>
        <a:xfrm>
          <a:off x="863111" y="570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169230</xdr:rowOff>
    </xdr:from>
    <xdr:to>
      <xdr:col>6</xdr:col>
      <xdr:colOff>561975</xdr:colOff>
      <xdr:row>36</xdr:row>
      <xdr:rowOff>99380</xdr:rowOff>
    </xdr:to>
    <xdr:sp macro="" textlink="">
      <xdr:nvSpPr>
        <xdr:cNvPr id="78" name="円/楕円 77"/>
        <xdr:cNvSpPr/>
      </xdr:nvSpPr>
      <xdr:spPr>
        <a:xfrm>
          <a:off x="4584700" y="616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147657</xdr:rowOff>
    </xdr:from>
    <xdr:ext cx="534377" cy="259045"/>
    <xdr:sp macro="" textlink="">
      <xdr:nvSpPr>
        <xdr:cNvPr id="79" name="人件費該当値テキスト"/>
        <xdr:cNvSpPr txBox="1"/>
      </xdr:nvSpPr>
      <xdr:spPr>
        <a:xfrm>
          <a:off x="4686300" y="614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49,493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154371</xdr:rowOff>
    </xdr:from>
    <xdr:to>
      <xdr:col>5</xdr:col>
      <xdr:colOff>409575</xdr:colOff>
      <xdr:row>36</xdr:row>
      <xdr:rowOff>84521</xdr:rowOff>
    </xdr:to>
    <xdr:sp macro="" textlink="">
      <xdr:nvSpPr>
        <xdr:cNvPr id="80" name="円/楕円 79"/>
        <xdr:cNvSpPr/>
      </xdr:nvSpPr>
      <xdr:spPr>
        <a:xfrm>
          <a:off x="3746500" y="615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75648</xdr:rowOff>
    </xdr:from>
    <xdr:ext cx="534377" cy="259045"/>
    <xdr:sp macro="" textlink="">
      <xdr:nvSpPr>
        <xdr:cNvPr id="81" name="テキスト ボックス 80"/>
        <xdr:cNvSpPr txBox="1"/>
      </xdr:nvSpPr>
      <xdr:spPr>
        <a:xfrm>
          <a:off x="3530111" y="624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49,818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153000</xdr:rowOff>
    </xdr:from>
    <xdr:to>
      <xdr:col>4</xdr:col>
      <xdr:colOff>206375</xdr:colOff>
      <xdr:row>36</xdr:row>
      <xdr:rowOff>83150</xdr:rowOff>
    </xdr:to>
    <xdr:sp macro="" textlink="">
      <xdr:nvSpPr>
        <xdr:cNvPr id="82" name="円/楕円 81"/>
        <xdr:cNvSpPr/>
      </xdr:nvSpPr>
      <xdr:spPr>
        <a:xfrm>
          <a:off x="2857500" y="615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74277</xdr:rowOff>
    </xdr:from>
    <xdr:ext cx="534377" cy="259045"/>
    <xdr:sp macro="" textlink="">
      <xdr:nvSpPr>
        <xdr:cNvPr id="83" name="テキスト ボックス 82"/>
        <xdr:cNvSpPr txBox="1"/>
      </xdr:nvSpPr>
      <xdr:spPr>
        <a:xfrm>
          <a:off x="2641111" y="624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49,848</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145136</xdr:rowOff>
    </xdr:from>
    <xdr:to>
      <xdr:col>3</xdr:col>
      <xdr:colOff>3175</xdr:colOff>
      <xdr:row>33</xdr:row>
      <xdr:rowOff>75286</xdr:rowOff>
    </xdr:to>
    <xdr:sp macro="" textlink="">
      <xdr:nvSpPr>
        <xdr:cNvPr id="84" name="円/楕円 83"/>
        <xdr:cNvSpPr/>
      </xdr:nvSpPr>
      <xdr:spPr>
        <a:xfrm>
          <a:off x="1968500" y="563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91813</xdr:rowOff>
    </xdr:from>
    <xdr:ext cx="534377" cy="259045"/>
    <xdr:sp macro="" textlink="">
      <xdr:nvSpPr>
        <xdr:cNvPr id="85" name="テキスト ボックス 84"/>
        <xdr:cNvSpPr txBox="1"/>
      </xdr:nvSpPr>
      <xdr:spPr>
        <a:xfrm>
          <a:off x="1752111" y="540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61,270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18766</xdr:rowOff>
    </xdr:from>
    <xdr:to>
      <xdr:col>1</xdr:col>
      <xdr:colOff>485775</xdr:colOff>
      <xdr:row>32</xdr:row>
      <xdr:rowOff>120366</xdr:rowOff>
    </xdr:to>
    <xdr:sp macro="" textlink="">
      <xdr:nvSpPr>
        <xdr:cNvPr id="86" name="円/楕円 85"/>
        <xdr:cNvSpPr/>
      </xdr:nvSpPr>
      <xdr:spPr>
        <a:xfrm>
          <a:off x="1079500" y="550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136893</xdr:rowOff>
    </xdr:from>
    <xdr:ext cx="534377" cy="259045"/>
    <xdr:sp macro="" textlink="">
      <xdr:nvSpPr>
        <xdr:cNvPr id="87" name="テキスト ボックス 86"/>
        <xdr:cNvSpPr txBox="1"/>
      </xdr:nvSpPr>
      <xdr:spPr>
        <a:xfrm>
          <a:off x="863111" y="528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64,034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124357</xdr:rowOff>
    </xdr:from>
    <xdr:to>
      <xdr:col>6</xdr:col>
      <xdr:colOff>510540</xdr:colOff>
      <xdr:row>58</xdr:row>
      <xdr:rowOff>89443</xdr:rowOff>
    </xdr:to>
    <xdr:cxnSp macro="">
      <xdr:nvCxnSpPr>
        <xdr:cNvPr id="111" name="直線コネクタ 110"/>
        <xdr:cNvCxnSpPr/>
      </xdr:nvCxnSpPr>
      <xdr:spPr>
        <a:xfrm flipV="1">
          <a:off x="4633595" y="8868307"/>
          <a:ext cx="1270" cy="116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93270</xdr:rowOff>
    </xdr:from>
    <xdr:ext cx="534377" cy="259045"/>
    <xdr:sp macro="" textlink="">
      <xdr:nvSpPr>
        <xdr:cNvPr id="112" name="物件費最小値テキスト"/>
        <xdr:cNvSpPr txBox="1"/>
      </xdr:nvSpPr>
      <xdr:spPr>
        <a:xfrm>
          <a:off x="4686300" y="100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33,191</a:t>
          </a:r>
          <a:endParaRPr kumimoji="1" lang="ja-JP" altLang="en-US" sz="1000" b="1">
            <a:latin typeface="ＭＳ Ｐゴシック"/>
          </a:endParaRPr>
        </a:p>
      </xdr:txBody>
    </xdr:sp>
    <xdr:clientData/>
  </xdr:oneCellAnchor>
  <xdr:twoCellAnchor>
    <xdr:from>
      <xdr:col>6</xdr:col>
      <xdr:colOff>422275</xdr:colOff>
      <xdr:row>58</xdr:row>
      <xdr:rowOff>89443</xdr:rowOff>
    </xdr:from>
    <xdr:to>
      <xdr:col>6</xdr:col>
      <xdr:colOff>600075</xdr:colOff>
      <xdr:row>58</xdr:row>
      <xdr:rowOff>89443</xdr:rowOff>
    </xdr:to>
    <xdr:cxnSp macro="">
      <xdr:nvCxnSpPr>
        <xdr:cNvPr id="113" name="直線コネクタ 112"/>
        <xdr:cNvCxnSpPr/>
      </xdr:nvCxnSpPr>
      <xdr:spPr>
        <a:xfrm>
          <a:off x="4546600" y="100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71034</xdr:rowOff>
    </xdr:from>
    <xdr:ext cx="599010" cy="259045"/>
    <xdr:sp macro="" textlink="">
      <xdr:nvSpPr>
        <xdr:cNvPr id="114" name="物件費最大値テキスト"/>
        <xdr:cNvSpPr txBox="1"/>
      </xdr:nvSpPr>
      <xdr:spPr>
        <a:xfrm>
          <a:off x="4686300" y="864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339,027</a:t>
          </a:r>
          <a:endParaRPr kumimoji="1" lang="ja-JP" altLang="en-US" sz="1000" b="1">
            <a:latin typeface="ＭＳ Ｐゴシック"/>
          </a:endParaRPr>
        </a:p>
      </xdr:txBody>
    </xdr:sp>
    <xdr:clientData/>
  </xdr:oneCellAnchor>
  <xdr:twoCellAnchor>
    <xdr:from>
      <xdr:col>6</xdr:col>
      <xdr:colOff>422275</xdr:colOff>
      <xdr:row>51</xdr:row>
      <xdr:rowOff>124357</xdr:rowOff>
    </xdr:from>
    <xdr:to>
      <xdr:col>6</xdr:col>
      <xdr:colOff>600075</xdr:colOff>
      <xdr:row>51</xdr:row>
      <xdr:rowOff>124357</xdr:rowOff>
    </xdr:to>
    <xdr:cxnSp macro="">
      <xdr:nvCxnSpPr>
        <xdr:cNvPr id="115" name="直線コネクタ 114"/>
        <xdr:cNvCxnSpPr/>
      </xdr:nvCxnSpPr>
      <xdr:spPr>
        <a:xfrm>
          <a:off x="4546600" y="88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20043</xdr:rowOff>
    </xdr:from>
    <xdr:to>
      <xdr:col>6</xdr:col>
      <xdr:colOff>511175</xdr:colOff>
      <xdr:row>58</xdr:row>
      <xdr:rowOff>28696</xdr:rowOff>
    </xdr:to>
    <xdr:cxnSp macro="">
      <xdr:nvCxnSpPr>
        <xdr:cNvPr id="116" name="直線コネクタ 115"/>
        <xdr:cNvCxnSpPr/>
      </xdr:nvCxnSpPr>
      <xdr:spPr>
        <a:xfrm flipV="1">
          <a:off x="3797300" y="9964143"/>
          <a:ext cx="838200" cy="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117500</xdr:rowOff>
    </xdr:from>
    <xdr:ext cx="534377" cy="259045"/>
    <xdr:sp macro="" textlink="">
      <xdr:nvSpPr>
        <xdr:cNvPr id="117" name="物件費平均値テキスト"/>
        <xdr:cNvSpPr txBox="1"/>
      </xdr:nvSpPr>
      <xdr:spPr>
        <a:xfrm>
          <a:off x="4686300" y="9718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94623</xdr:rowOff>
    </xdr:from>
    <xdr:to>
      <xdr:col>6</xdr:col>
      <xdr:colOff>561975</xdr:colOff>
      <xdr:row>58</xdr:row>
      <xdr:rowOff>24773</xdr:rowOff>
    </xdr:to>
    <xdr:sp macro="" textlink="">
      <xdr:nvSpPr>
        <xdr:cNvPr id="118" name="フローチャート : 判断 117"/>
        <xdr:cNvSpPr/>
      </xdr:nvSpPr>
      <xdr:spPr>
        <a:xfrm>
          <a:off x="45847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28696</xdr:rowOff>
    </xdr:from>
    <xdr:to>
      <xdr:col>5</xdr:col>
      <xdr:colOff>358775</xdr:colOff>
      <xdr:row>58</xdr:row>
      <xdr:rowOff>32273</xdr:rowOff>
    </xdr:to>
    <xdr:cxnSp macro="">
      <xdr:nvCxnSpPr>
        <xdr:cNvPr id="119" name="直線コネクタ 118"/>
        <xdr:cNvCxnSpPr/>
      </xdr:nvCxnSpPr>
      <xdr:spPr>
        <a:xfrm flipV="1">
          <a:off x="2908300" y="9972796"/>
          <a:ext cx="889000" cy="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126375</xdr:rowOff>
    </xdr:from>
    <xdr:to>
      <xdr:col>5</xdr:col>
      <xdr:colOff>409575</xdr:colOff>
      <xdr:row>58</xdr:row>
      <xdr:rowOff>56525</xdr:rowOff>
    </xdr:to>
    <xdr:sp macro="" textlink="">
      <xdr:nvSpPr>
        <xdr:cNvPr id="120" name="フローチャート : 判断 119"/>
        <xdr:cNvSpPr/>
      </xdr:nvSpPr>
      <xdr:spPr>
        <a:xfrm>
          <a:off x="3746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73052</xdr:rowOff>
    </xdr:from>
    <xdr:ext cx="534377" cy="259045"/>
    <xdr:sp macro="" textlink="">
      <xdr:nvSpPr>
        <xdr:cNvPr id="121" name="テキスト ボックス 120"/>
        <xdr:cNvSpPr txBox="1"/>
      </xdr:nvSpPr>
      <xdr:spPr>
        <a:xfrm>
          <a:off x="3530111" y="967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32273</xdr:rowOff>
    </xdr:from>
    <xdr:to>
      <xdr:col>4</xdr:col>
      <xdr:colOff>155575</xdr:colOff>
      <xdr:row>58</xdr:row>
      <xdr:rowOff>35737</xdr:rowOff>
    </xdr:to>
    <xdr:cxnSp macro="">
      <xdr:nvCxnSpPr>
        <xdr:cNvPr id="122" name="直線コネクタ 121"/>
        <xdr:cNvCxnSpPr/>
      </xdr:nvCxnSpPr>
      <xdr:spPr>
        <a:xfrm flipV="1">
          <a:off x="2019300" y="9976373"/>
          <a:ext cx="889000" cy="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139013</xdr:rowOff>
    </xdr:from>
    <xdr:to>
      <xdr:col>4</xdr:col>
      <xdr:colOff>206375</xdr:colOff>
      <xdr:row>58</xdr:row>
      <xdr:rowOff>69163</xdr:rowOff>
    </xdr:to>
    <xdr:sp macro="" textlink="">
      <xdr:nvSpPr>
        <xdr:cNvPr id="123" name="フローチャート : 判断 122"/>
        <xdr:cNvSpPr/>
      </xdr:nvSpPr>
      <xdr:spPr>
        <a:xfrm>
          <a:off x="2857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85690</xdr:rowOff>
    </xdr:from>
    <xdr:ext cx="534377" cy="259045"/>
    <xdr:sp macro="" textlink="">
      <xdr:nvSpPr>
        <xdr:cNvPr id="124" name="テキスト ボックス 123"/>
        <xdr:cNvSpPr txBox="1"/>
      </xdr:nvSpPr>
      <xdr:spPr>
        <a:xfrm>
          <a:off x="2641111" y="96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35737</xdr:rowOff>
    </xdr:from>
    <xdr:to>
      <xdr:col>2</xdr:col>
      <xdr:colOff>638175</xdr:colOff>
      <xdr:row>58</xdr:row>
      <xdr:rowOff>43193</xdr:rowOff>
    </xdr:to>
    <xdr:cxnSp macro="">
      <xdr:nvCxnSpPr>
        <xdr:cNvPr id="125" name="直線コネクタ 124"/>
        <xdr:cNvCxnSpPr/>
      </xdr:nvCxnSpPr>
      <xdr:spPr>
        <a:xfrm flipV="1">
          <a:off x="1130300" y="9979837"/>
          <a:ext cx="889000" cy="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148903</xdr:rowOff>
    </xdr:from>
    <xdr:to>
      <xdr:col>3</xdr:col>
      <xdr:colOff>3175</xdr:colOff>
      <xdr:row>58</xdr:row>
      <xdr:rowOff>79053</xdr:rowOff>
    </xdr:to>
    <xdr:sp macro="" textlink="">
      <xdr:nvSpPr>
        <xdr:cNvPr id="126" name="フローチャート : 判断 125"/>
        <xdr:cNvSpPr/>
      </xdr:nvSpPr>
      <xdr:spPr>
        <a:xfrm>
          <a:off x="1968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95580</xdr:rowOff>
    </xdr:from>
    <xdr:ext cx="534377" cy="259045"/>
    <xdr:sp macro="" textlink="">
      <xdr:nvSpPr>
        <xdr:cNvPr id="127" name="テキスト ボックス 126"/>
        <xdr:cNvSpPr txBox="1"/>
      </xdr:nvSpPr>
      <xdr:spPr>
        <a:xfrm>
          <a:off x="1752111" y="969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140804</xdr:rowOff>
    </xdr:from>
    <xdr:to>
      <xdr:col>1</xdr:col>
      <xdr:colOff>485775</xdr:colOff>
      <xdr:row>58</xdr:row>
      <xdr:rowOff>70954</xdr:rowOff>
    </xdr:to>
    <xdr:sp macro="" textlink="">
      <xdr:nvSpPr>
        <xdr:cNvPr id="128" name="フローチャート : 判断 127"/>
        <xdr:cNvSpPr/>
      </xdr:nvSpPr>
      <xdr:spPr>
        <a:xfrm>
          <a:off x="1079500" y="991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87481</xdr:rowOff>
    </xdr:from>
    <xdr:ext cx="534377" cy="259045"/>
    <xdr:sp macro="" textlink="">
      <xdr:nvSpPr>
        <xdr:cNvPr id="129" name="テキスト ボックス 128"/>
        <xdr:cNvSpPr txBox="1"/>
      </xdr:nvSpPr>
      <xdr:spPr>
        <a:xfrm>
          <a:off x="863111" y="968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140693</xdr:rowOff>
    </xdr:from>
    <xdr:to>
      <xdr:col>6</xdr:col>
      <xdr:colOff>561975</xdr:colOff>
      <xdr:row>58</xdr:row>
      <xdr:rowOff>70843</xdr:rowOff>
    </xdr:to>
    <xdr:sp macro="" textlink="">
      <xdr:nvSpPr>
        <xdr:cNvPr id="135" name="円/楕円 134"/>
        <xdr:cNvSpPr/>
      </xdr:nvSpPr>
      <xdr:spPr>
        <a:xfrm>
          <a:off x="4584700" y="991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73049</xdr:rowOff>
    </xdr:from>
    <xdr:ext cx="534377" cy="259045"/>
    <xdr:sp macro="" textlink="">
      <xdr:nvSpPr>
        <xdr:cNvPr id="136" name="物件費該当値テキスト"/>
        <xdr:cNvSpPr txBox="1"/>
      </xdr:nvSpPr>
      <xdr:spPr>
        <a:xfrm>
          <a:off x="4686300" y="984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51,406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149346</xdr:rowOff>
    </xdr:from>
    <xdr:to>
      <xdr:col>5</xdr:col>
      <xdr:colOff>409575</xdr:colOff>
      <xdr:row>58</xdr:row>
      <xdr:rowOff>79496</xdr:rowOff>
    </xdr:to>
    <xdr:sp macro="" textlink="">
      <xdr:nvSpPr>
        <xdr:cNvPr id="137" name="円/楕円 136"/>
        <xdr:cNvSpPr/>
      </xdr:nvSpPr>
      <xdr:spPr>
        <a:xfrm>
          <a:off x="3746500" y="992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70623</xdr:rowOff>
    </xdr:from>
    <xdr:ext cx="534377" cy="259045"/>
    <xdr:sp macro="" textlink="">
      <xdr:nvSpPr>
        <xdr:cNvPr id="138" name="テキスト ボックス 137"/>
        <xdr:cNvSpPr txBox="1"/>
      </xdr:nvSpPr>
      <xdr:spPr>
        <a:xfrm>
          <a:off x="3530111" y="1001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49,135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152923</xdr:rowOff>
    </xdr:from>
    <xdr:to>
      <xdr:col>4</xdr:col>
      <xdr:colOff>206375</xdr:colOff>
      <xdr:row>58</xdr:row>
      <xdr:rowOff>83073</xdr:rowOff>
    </xdr:to>
    <xdr:sp macro="" textlink="">
      <xdr:nvSpPr>
        <xdr:cNvPr id="139" name="円/楕円 138"/>
        <xdr:cNvSpPr/>
      </xdr:nvSpPr>
      <xdr:spPr>
        <a:xfrm>
          <a:off x="2857500" y="992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74200</xdr:rowOff>
    </xdr:from>
    <xdr:ext cx="534377" cy="259045"/>
    <xdr:sp macro="" textlink="">
      <xdr:nvSpPr>
        <xdr:cNvPr id="140" name="テキスト ボックス 139"/>
        <xdr:cNvSpPr txBox="1"/>
      </xdr:nvSpPr>
      <xdr:spPr>
        <a:xfrm>
          <a:off x="2641111" y="100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48,196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156387</xdr:rowOff>
    </xdr:from>
    <xdr:to>
      <xdr:col>3</xdr:col>
      <xdr:colOff>3175</xdr:colOff>
      <xdr:row>58</xdr:row>
      <xdr:rowOff>86537</xdr:rowOff>
    </xdr:to>
    <xdr:sp macro="" textlink="">
      <xdr:nvSpPr>
        <xdr:cNvPr id="141" name="円/楕円 140"/>
        <xdr:cNvSpPr/>
      </xdr:nvSpPr>
      <xdr:spPr>
        <a:xfrm>
          <a:off x="1968500" y="992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77664</xdr:rowOff>
    </xdr:from>
    <xdr:ext cx="534377" cy="259045"/>
    <xdr:sp macro="" textlink="">
      <xdr:nvSpPr>
        <xdr:cNvPr id="142" name="テキスト ボックス 141"/>
        <xdr:cNvSpPr txBox="1"/>
      </xdr:nvSpPr>
      <xdr:spPr>
        <a:xfrm>
          <a:off x="1752111" y="1002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47,287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163843</xdr:rowOff>
    </xdr:from>
    <xdr:to>
      <xdr:col>1</xdr:col>
      <xdr:colOff>485775</xdr:colOff>
      <xdr:row>58</xdr:row>
      <xdr:rowOff>93993</xdr:rowOff>
    </xdr:to>
    <xdr:sp macro="" textlink="">
      <xdr:nvSpPr>
        <xdr:cNvPr id="143" name="円/楕円 142"/>
        <xdr:cNvSpPr/>
      </xdr:nvSpPr>
      <xdr:spPr>
        <a:xfrm>
          <a:off x="1079500" y="993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85120</xdr:rowOff>
    </xdr:from>
    <xdr:ext cx="534377" cy="259045"/>
    <xdr:sp macro="" textlink="">
      <xdr:nvSpPr>
        <xdr:cNvPr id="144" name="テキスト ボックス 143"/>
        <xdr:cNvSpPr txBox="1"/>
      </xdr:nvSpPr>
      <xdr:spPr>
        <a:xfrm>
          <a:off x="863111" y="1002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0" name="テキスト ボックス 15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2" name="テキスト ボックス 16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91948</xdr:rowOff>
    </xdr:from>
    <xdr:to>
      <xdr:col>6</xdr:col>
      <xdr:colOff>510540</xdr:colOff>
      <xdr:row>78</xdr:row>
      <xdr:rowOff>168911</xdr:rowOff>
    </xdr:to>
    <xdr:cxnSp macro="">
      <xdr:nvCxnSpPr>
        <xdr:cNvPr id="168" name="直線コネクタ 167"/>
        <xdr:cNvCxnSpPr/>
      </xdr:nvCxnSpPr>
      <xdr:spPr>
        <a:xfrm flipV="1">
          <a:off x="4633595" y="12264898"/>
          <a:ext cx="1270" cy="1277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1288</xdr:rowOff>
    </xdr:from>
    <xdr:ext cx="378565" cy="259045"/>
    <xdr:sp macro="" textlink="">
      <xdr:nvSpPr>
        <xdr:cNvPr id="169" name="維持補修費最小値テキスト"/>
        <xdr:cNvSpPr txBox="1"/>
      </xdr:nvSpPr>
      <xdr:spPr>
        <a:xfrm>
          <a:off x="4686300" y="13545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422275</xdr:colOff>
      <xdr:row>78</xdr:row>
      <xdr:rowOff>168911</xdr:rowOff>
    </xdr:from>
    <xdr:to>
      <xdr:col>6</xdr:col>
      <xdr:colOff>600075</xdr:colOff>
      <xdr:row>78</xdr:row>
      <xdr:rowOff>168911</xdr:rowOff>
    </xdr:to>
    <xdr:cxnSp macro="">
      <xdr:nvCxnSpPr>
        <xdr:cNvPr id="170" name="直線コネクタ 169"/>
        <xdr:cNvCxnSpPr/>
      </xdr:nvCxnSpPr>
      <xdr:spPr>
        <a:xfrm>
          <a:off x="4546600" y="1354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38625</xdr:rowOff>
    </xdr:from>
    <xdr:ext cx="534377" cy="259045"/>
    <xdr:sp macro="" textlink="">
      <xdr:nvSpPr>
        <xdr:cNvPr id="171" name="維持補修費最大値テキスト"/>
        <xdr:cNvSpPr txBox="1"/>
      </xdr:nvSpPr>
      <xdr:spPr>
        <a:xfrm>
          <a:off x="4686300" y="120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10,426</a:t>
          </a:r>
          <a:endParaRPr kumimoji="1" lang="ja-JP" altLang="en-US" sz="1000" b="1">
            <a:latin typeface="ＭＳ Ｐゴシック"/>
          </a:endParaRPr>
        </a:p>
      </xdr:txBody>
    </xdr:sp>
    <xdr:clientData/>
  </xdr:oneCellAnchor>
  <xdr:twoCellAnchor>
    <xdr:from>
      <xdr:col>6</xdr:col>
      <xdr:colOff>422275</xdr:colOff>
      <xdr:row>71</xdr:row>
      <xdr:rowOff>91948</xdr:rowOff>
    </xdr:from>
    <xdr:to>
      <xdr:col>6</xdr:col>
      <xdr:colOff>600075</xdr:colOff>
      <xdr:row>71</xdr:row>
      <xdr:rowOff>91948</xdr:rowOff>
    </xdr:to>
    <xdr:cxnSp macro="">
      <xdr:nvCxnSpPr>
        <xdr:cNvPr id="172" name="直線コネクタ 171"/>
        <xdr:cNvCxnSpPr/>
      </xdr:nvCxnSpPr>
      <xdr:spPr>
        <a:xfrm>
          <a:off x="4546600" y="1226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3048</xdr:rowOff>
    </xdr:from>
    <xdr:to>
      <xdr:col>6</xdr:col>
      <xdr:colOff>511175</xdr:colOff>
      <xdr:row>78</xdr:row>
      <xdr:rowOff>41529</xdr:rowOff>
    </xdr:to>
    <xdr:cxnSp macro="">
      <xdr:nvCxnSpPr>
        <xdr:cNvPr id="173" name="直線コネクタ 172"/>
        <xdr:cNvCxnSpPr/>
      </xdr:nvCxnSpPr>
      <xdr:spPr>
        <a:xfrm>
          <a:off x="3797300" y="13376148"/>
          <a:ext cx="8382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136289</xdr:rowOff>
    </xdr:from>
    <xdr:ext cx="469744" cy="259045"/>
    <xdr:sp macro="" textlink="">
      <xdr:nvSpPr>
        <xdr:cNvPr id="174" name="維持補修費平均値テキスト"/>
        <xdr:cNvSpPr txBox="1"/>
      </xdr:nvSpPr>
      <xdr:spPr>
        <a:xfrm>
          <a:off x="4686300" y="12995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113412</xdr:rowOff>
    </xdr:from>
    <xdr:to>
      <xdr:col>6</xdr:col>
      <xdr:colOff>561975</xdr:colOff>
      <xdr:row>77</xdr:row>
      <xdr:rowOff>43562</xdr:rowOff>
    </xdr:to>
    <xdr:sp macro="" textlink="">
      <xdr:nvSpPr>
        <xdr:cNvPr id="175" name="フローチャート : 判断 174"/>
        <xdr:cNvSpPr/>
      </xdr:nvSpPr>
      <xdr:spPr>
        <a:xfrm>
          <a:off x="45847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3048</xdr:rowOff>
    </xdr:from>
    <xdr:to>
      <xdr:col>5</xdr:col>
      <xdr:colOff>358775</xdr:colOff>
      <xdr:row>78</xdr:row>
      <xdr:rowOff>90043</xdr:rowOff>
    </xdr:to>
    <xdr:cxnSp macro="">
      <xdr:nvCxnSpPr>
        <xdr:cNvPr id="176" name="直線コネクタ 175"/>
        <xdr:cNvCxnSpPr/>
      </xdr:nvCxnSpPr>
      <xdr:spPr>
        <a:xfrm flipV="1">
          <a:off x="2908300" y="13376148"/>
          <a:ext cx="889000" cy="8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67945</xdr:rowOff>
    </xdr:from>
    <xdr:to>
      <xdr:col>5</xdr:col>
      <xdr:colOff>409575</xdr:colOff>
      <xdr:row>76</xdr:row>
      <xdr:rowOff>169545</xdr:rowOff>
    </xdr:to>
    <xdr:sp macro="" textlink="">
      <xdr:nvSpPr>
        <xdr:cNvPr id="177" name="フローチャート : 判断 176"/>
        <xdr:cNvSpPr/>
      </xdr:nvSpPr>
      <xdr:spPr>
        <a:xfrm>
          <a:off x="3746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14622</xdr:rowOff>
    </xdr:from>
    <xdr:ext cx="469744" cy="259045"/>
    <xdr:sp macro="" textlink="">
      <xdr:nvSpPr>
        <xdr:cNvPr id="178" name="テキスト ボックス 177"/>
        <xdr:cNvSpPr txBox="1"/>
      </xdr:nvSpPr>
      <xdr:spPr>
        <a:xfrm>
          <a:off x="3562427" y="1287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79248</xdr:rowOff>
    </xdr:from>
    <xdr:to>
      <xdr:col>4</xdr:col>
      <xdr:colOff>155575</xdr:colOff>
      <xdr:row>78</xdr:row>
      <xdr:rowOff>90043</xdr:rowOff>
    </xdr:to>
    <xdr:cxnSp macro="">
      <xdr:nvCxnSpPr>
        <xdr:cNvPr id="179" name="直線コネクタ 178"/>
        <xdr:cNvCxnSpPr/>
      </xdr:nvCxnSpPr>
      <xdr:spPr>
        <a:xfrm>
          <a:off x="2019300" y="13452348"/>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74676</xdr:rowOff>
    </xdr:from>
    <xdr:to>
      <xdr:col>4</xdr:col>
      <xdr:colOff>206375</xdr:colOff>
      <xdr:row>77</xdr:row>
      <xdr:rowOff>4826</xdr:rowOff>
    </xdr:to>
    <xdr:sp macro="" textlink="">
      <xdr:nvSpPr>
        <xdr:cNvPr id="180" name="フローチャート : 判断 179"/>
        <xdr:cNvSpPr/>
      </xdr:nvSpPr>
      <xdr:spPr>
        <a:xfrm>
          <a:off x="28575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21353</xdr:rowOff>
    </xdr:from>
    <xdr:ext cx="469744" cy="259045"/>
    <xdr:sp macro="" textlink="">
      <xdr:nvSpPr>
        <xdr:cNvPr id="181" name="テキスト ボックス 180"/>
        <xdr:cNvSpPr txBox="1"/>
      </xdr:nvSpPr>
      <xdr:spPr>
        <a:xfrm>
          <a:off x="2673427" y="1288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66929</xdr:rowOff>
    </xdr:from>
    <xdr:to>
      <xdr:col>2</xdr:col>
      <xdr:colOff>638175</xdr:colOff>
      <xdr:row>78</xdr:row>
      <xdr:rowOff>79248</xdr:rowOff>
    </xdr:to>
    <xdr:cxnSp macro="">
      <xdr:nvCxnSpPr>
        <xdr:cNvPr id="182" name="直線コネクタ 181"/>
        <xdr:cNvCxnSpPr/>
      </xdr:nvCxnSpPr>
      <xdr:spPr>
        <a:xfrm>
          <a:off x="1130300" y="13440029"/>
          <a:ext cx="889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80390</xdr:rowOff>
    </xdr:from>
    <xdr:to>
      <xdr:col>3</xdr:col>
      <xdr:colOff>3175</xdr:colOff>
      <xdr:row>77</xdr:row>
      <xdr:rowOff>10540</xdr:rowOff>
    </xdr:to>
    <xdr:sp macro="" textlink="">
      <xdr:nvSpPr>
        <xdr:cNvPr id="183" name="フローチャート : 判断 182"/>
        <xdr:cNvSpPr/>
      </xdr:nvSpPr>
      <xdr:spPr>
        <a:xfrm>
          <a:off x="1968500" y="1311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27068</xdr:rowOff>
    </xdr:from>
    <xdr:ext cx="469744" cy="259045"/>
    <xdr:sp macro="" textlink="">
      <xdr:nvSpPr>
        <xdr:cNvPr id="184" name="テキスト ボックス 183"/>
        <xdr:cNvSpPr txBox="1"/>
      </xdr:nvSpPr>
      <xdr:spPr>
        <a:xfrm>
          <a:off x="1784427" y="128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71628</xdr:rowOff>
    </xdr:from>
    <xdr:to>
      <xdr:col>1</xdr:col>
      <xdr:colOff>485775</xdr:colOff>
      <xdr:row>77</xdr:row>
      <xdr:rowOff>1778</xdr:rowOff>
    </xdr:to>
    <xdr:sp macro="" textlink="">
      <xdr:nvSpPr>
        <xdr:cNvPr id="185" name="フローチャート : 判断 184"/>
        <xdr:cNvSpPr/>
      </xdr:nvSpPr>
      <xdr:spPr>
        <a:xfrm>
          <a:off x="10795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18305</xdr:rowOff>
    </xdr:from>
    <xdr:ext cx="469744" cy="259045"/>
    <xdr:sp macro="" textlink="">
      <xdr:nvSpPr>
        <xdr:cNvPr id="186" name="テキスト ボックス 185"/>
        <xdr:cNvSpPr txBox="1"/>
      </xdr:nvSpPr>
      <xdr:spPr>
        <a:xfrm>
          <a:off x="895427" y="128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162179</xdr:rowOff>
    </xdr:from>
    <xdr:to>
      <xdr:col>6</xdr:col>
      <xdr:colOff>561975</xdr:colOff>
      <xdr:row>78</xdr:row>
      <xdr:rowOff>92329</xdr:rowOff>
    </xdr:to>
    <xdr:sp macro="" textlink="">
      <xdr:nvSpPr>
        <xdr:cNvPr id="192" name="円/楕円 191"/>
        <xdr:cNvSpPr/>
      </xdr:nvSpPr>
      <xdr:spPr>
        <a:xfrm>
          <a:off x="4584700" y="1336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140606</xdr:rowOff>
    </xdr:from>
    <xdr:ext cx="469744" cy="259045"/>
    <xdr:sp macro="" textlink="">
      <xdr:nvSpPr>
        <xdr:cNvPr id="193" name="維持補修費該当値テキスト"/>
        <xdr:cNvSpPr txBox="1"/>
      </xdr:nvSpPr>
      <xdr:spPr>
        <a:xfrm>
          <a:off x="4686300" y="133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123698</xdr:rowOff>
    </xdr:from>
    <xdr:to>
      <xdr:col>5</xdr:col>
      <xdr:colOff>409575</xdr:colOff>
      <xdr:row>78</xdr:row>
      <xdr:rowOff>53848</xdr:rowOff>
    </xdr:to>
    <xdr:sp macro="" textlink="">
      <xdr:nvSpPr>
        <xdr:cNvPr id="194" name="円/楕円 193"/>
        <xdr:cNvSpPr/>
      </xdr:nvSpPr>
      <xdr:spPr>
        <a:xfrm>
          <a:off x="3746500" y="1332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44975</xdr:rowOff>
    </xdr:from>
    <xdr:ext cx="469744" cy="259045"/>
    <xdr:sp macro="" textlink="">
      <xdr:nvSpPr>
        <xdr:cNvPr id="195" name="テキスト ボックス 194"/>
        <xdr:cNvSpPr txBox="1"/>
      </xdr:nvSpPr>
      <xdr:spPr>
        <a:xfrm>
          <a:off x="3562427" y="13418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39243</xdr:rowOff>
    </xdr:from>
    <xdr:to>
      <xdr:col>4</xdr:col>
      <xdr:colOff>206375</xdr:colOff>
      <xdr:row>78</xdr:row>
      <xdr:rowOff>140843</xdr:rowOff>
    </xdr:to>
    <xdr:sp macro="" textlink="">
      <xdr:nvSpPr>
        <xdr:cNvPr id="196" name="円/楕円 195"/>
        <xdr:cNvSpPr/>
      </xdr:nvSpPr>
      <xdr:spPr>
        <a:xfrm>
          <a:off x="2857500" y="1341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131970</xdr:rowOff>
    </xdr:from>
    <xdr:ext cx="378565" cy="259045"/>
    <xdr:sp macro="" textlink="">
      <xdr:nvSpPr>
        <xdr:cNvPr id="197" name="テキスト ボックス 196"/>
        <xdr:cNvSpPr txBox="1"/>
      </xdr:nvSpPr>
      <xdr:spPr>
        <a:xfrm>
          <a:off x="2719017" y="13505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28448</xdr:rowOff>
    </xdr:from>
    <xdr:to>
      <xdr:col>3</xdr:col>
      <xdr:colOff>3175</xdr:colOff>
      <xdr:row>78</xdr:row>
      <xdr:rowOff>130048</xdr:rowOff>
    </xdr:to>
    <xdr:sp macro="" textlink="">
      <xdr:nvSpPr>
        <xdr:cNvPr id="198" name="円/楕円 197"/>
        <xdr:cNvSpPr/>
      </xdr:nvSpPr>
      <xdr:spPr>
        <a:xfrm>
          <a:off x="1968500" y="1340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121175</xdr:rowOff>
    </xdr:from>
    <xdr:ext cx="469744" cy="259045"/>
    <xdr:sp macro="" textlink="">
      <xdr:nvSpPr>
        <xdr:cNvPr id="199" name="テキスト ボックス 198"/>
        <xdr:cNvSpPr txBox="1"/>
      </xdr:nvSpPr>
      <xdr:spPr>
        <a:xfrm>
          <a:off x="1784427" y="1349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16129</xdr:rowOff>
    </xdr:from>
    <xdr:to>
      <xdr:col>1</xdr:col>
      <xdr:colOff>485775</xdr:colOff>
      <xdr:row>78</xdr:row>
      <xdr:rowOff>117729</xdr:rowOff>
    </xdr:to>
    <xdr:sp macro="" textlink="">
      <xdr:nvSpPr>
        <xdr:cNvPr id="200" name="円/楕円 199"/>
        <xdr:cNvSpPr/>
      </xdr:nvSpPr>
      <xdr:spPr>
        <a:xfrm>
          <a:off x="1079500" y="1338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108856</xdr:rowOff>
    </xdr:from>
    <xdr:ext cx="469744" cy="259045"/>
    <xdr:sp macro="" textlink="">
      <xdr:nvSpPr>
        <xdr:cNvPr id="201" name="テキスト ボックス 200"/>
        <xdr:cNvSpPr txBox="1"/>
      </xdr:nvSpPr>
      <xdr:spPr>
        <a:xfrm>
          <a:off x="895427" y="1348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126702</xdr:rowOff>
    </xdr:from>
    <xdr:to>
      <xdr:col>6</xdr:col>
      <xdr:colOff>510540</xdr:colOff>
      <xdr:row>99</xdr:row>
      <xdr:rowOff>73667</xdr:rowOff>
    </xdr:to>
    <xdr:cxnSp macro="">
      <xdr:nvCxnSpPr>
        <xdr:cNvPr id="228" name="直線コネクタ 227"/>
        <xdr:cNvCxnSpPr/>
      </xdr:nvCxnSpPr>
      <xdr:spPr>
        <a:xfrm flipV="1">
          <a:off x="4633595" y="15557202"/>
          <a:ext cx="1270" cy="1490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77494</xdr:rowOff>
    </xdr:from>
    <xdr:ext cx="534377" cy="259045"/>
    <xdr:sp macro="" textlink="">
      <xdr:nvSpPr>
        <xdr:cNvPr id="229" name="扶助費最小値テキスト"/>
        <xdr:cNvSpPr txBox="1"/>
      </xdr:nvSpPr>
      <xdr:spPr>
        <a:xfrm>
          <a:off x="4686300" y="1705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61,544</a:t>
          </a:r>
          <a:endParaRPr kumimoji="1" lang="ja-JP" altLang="en-US" sz="1000" b="1">
            <a:latin typeface="ＭＳ Ｐゴシック"/>
          </a:endParaRPr>
        </a:p>
      </xdr:txBody>
    </xdr:sp>
    <xdr:clientData/>
  </xdr:oneCellAnchor>
  <xdr:twoCellAnchor>
    <xdr:from>
      <xdr:col>6</xdr:col>
      <xdr:colOff>422275</xdr:colOff>
      <xdr:row>99</xdr:row>
      <xdr:rowOff>73667</xdr:rowOff>
    </xdr:from>
    <xdr:to>
      <xdr:col>6</xdr:col>
      <xdr:colOff>600075</xdr:colOff>
      <xdr:row>99</xdr:row>
      <xdr:rowOff>73667</xdr:rowOff>
    </xdr:to>
    <xdr:cxnSp macro="">
      <xdr:nvCxnSpPr>
        <xdr:cNvPr id="230" name="直線コネクタ 229"/>
        <xdr:cNvCxnSpPr/>
      </xdr:nvCxnSpPr>
      <xdr:spPr>
        <a:xfrm>
          <a:off x="4546600" y="1704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73379</xdr:rowOff>
    </xdr:from>
    <xdr:ext cx="599010" cy="259045"/>
    <xdr:sp macro="" textlink="">
      <xdr:nvSpPr>
        <xdr:cNvPr id="231" name="扶助費最大値テキスト"/>
        <xdr:cNvSpPr txBox="1"/>
      </xdr:nvSpPr>
      <xdr:spPr>
        <a:xfrm>
          <a:off x="4686300" y="1533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152,796</a:t>
          </a:r>
          <a:endParaRPr kumimoji="1" lang="ja-JP" altLang="en-US" sz="1000" b="1">
            <a:latin typeface="ＭＳ Ｐゴシック"/>
          </a:endParaRPr>
        </a:p>
      </xdr:txBody>
    </xdr:sp>
    <xdr:clientData/>
  </xdr:oneCellAnchor>
  <xdr:twoCellAnchor>
    <xdr:from>
      <xdr:col>6</xdr:col>
      <xdr:colOff>422275</xdr:colOff>
      <xdr:row>90</xdr:row>
      <xdr:rowOff>126702</xdr:rowOff>
    </xdr:from>
    <xdr:to>
      <xdr:col>6</xdr:col>
      <xdr:colOff>600075</xdr:colOff>
      <xdr:row>90</xdr:row>
      <xdr:rowOff>126702</xdr:rowOff>
    </xdr:to>
    <xdr:cxnSp macro="">
      <xdr:nvCxnSpPr>
        <xdr:cNvPr id="232" name="直線コネクタ 231"/>
        <xdr:cNvCxnSpPr/>
      </xdr:nvCxnSpPr>
      <xdr:spPr>
        <a:xfrm>
          <a:off x="4546600" y="1555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139227</xdr:rowOff>
    </xdr:from>
    <xdr:to>
      <xdr:col>6</xdr:col>
      <xdr:colOff>511175</xdr:colOff>
      <xdr:row>98</xdr:row>
      <xdr:rowOff>159164</xdr:rowOff>
    </xdr:to>
    <xdr:cxnSp macro="">
      <xdr:nvCxnSpPr>
        <xdr:cNvPr id="233" name="直線コネクタ 232"/>
        <xdr:cNvCxnSpPr/>
      </xdr:nvCxnSpPr>
      <xdr:spPr>
        <a:xfrm flipV="1">
          <a:off x="3797300" y="16941327"/>
          <a:ext cx="838200" cy="1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4906</xdr:rowOff>
    </xdr:from>
    <xdr:ext cx="534377" cy="259045"/>
    <xdr:sp macro="" textlink="">
      <xdr:nvSpPr>
        <xdr:cNvPr id="234" name="扶助費平均値テキスト"/>
        <xdr:cNvSpPr txBox="1"/>
      </xdr:nvSpPr>
      <xdr:spPr>
        <a:xfrm>
          <a:off x="4686300" y="16464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153479</xdr:rowOff>
    </xdr:from>
    <xdr:to>
      <xdr:col>6</xdr:col>
      <xdr:colOff>561975</xdr:colOff>
      <xdr:row>97</xdr:row>
      <xdr:rowOff>83629</xdr:rowOff>
    </xdr:to>
    <xdr:sp macro="" textlink="">
      <xdr:nvSpPr>
        <xdr:cNvPr id="235" name="フローチャート : 判断 234"/>
        <xdr:cNvSpPr/>
      </xdr:nvSpPr>
      <xdr:spPr>
        <a:xfrm>
          <a:off x="45847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159164</xdr:rowOff>
    </xdr:from>
    <xdr:to>
      <xdr:col>5</xdr:col>
      <xdr:colOff>358775</xdr:colOff>
      <xdr:row>99</xdr:row>
      <xdr:rowOff>46561</xdr:rowOff>
    </xdr:to>
    <xdr:cxnSp macro="">
      <xdr:nvCxnSpPr>
        <xdr:cNvPr id="236" name="直線コネクタ 235"/>
        <xdr:cNvCxnSpPr/>
      </xdr:nvCxnSpPr>
      <xdr:spPr>
        <a:xfrm flipV="1">
          <a:off x="2908300" y="16961264"/>
          <a:ext cx="889000" cy="5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107531</xdr:rowOff>
    </xdr:from>
    <xdr:to>
      <xdr:col>5</xdr:col>
      <xdr:colOff>409575</xdr:colOff>
      <xdr:row>97</xdr:row>
      <xdr:rowOff>37681</xdr:rowOff>
    </xdr:to>
    <xdr:sp macro="" textlink="">
      <xdr:nvSpPr>
        <xdr:cNvPr id="237" name="フローチャート : 判断 236"/>
        <xdr:cNvSpPr/>
      </xdr:nvSpPr>
      <xdr:spPr>
        <a:xfrm>
          <a:off x="3746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54208</xdr:rowOff>
    </xdr:from>
    <xdr:ext cx="534377" cy="259045"/>
    <xdr:sp macro="" textlink="">
      <xdr:nvSpPr>
        <xdr:cNvPr id="238" name="テキスト ボックス 237"/>
        <xdr:cNvSpPr txBox="1"/>
      </xdr:nvSpPr>
      <xdr:spPr>
        <a:xfrm>
          <a:off x="3530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46561</xdr:rowOff>
    </xdr:from>
    <xdr:to>
      <xdr:col>4</xdr:col>
      <xdr:colOff>155575</xdr:colOff>
      <xdr:row>99</xdr:row>
      <xdr:rowOff>68605</xdr:rowOff>
    </xdr:to>
    <xdr:cxnSp macro="">
      <xdr:nvCxnSpPr>
        <xdr:cNvPr id="239" name="直線コネクタ 238"/>
        <xdr:cNvCxnSpPr/>
      </xdr:nvCxnSpPr>
      <xdr:spPr>
        <a:xfrm flipV="1">
          <a:off x="2019300" y="17020111"/>
          <a:ext cx="889000" cy="2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22051</xdr:rowOff>
    </xdr:from>
    <xdr:to>
      <xdr:col>4</xdr:col>
      <xdr:colOff>206375</xdr:colOff>
      <xdr:row>97</xdr:row>
      <xdr:rowOff>123651</xdr:rowOff>
    </xdr:to>
    <xdr:sp macro="" textlink="">
      <xdr:nvSpPr>
        <xdr:cNvPr id="240" name="フローチャート : 判断 239"/>
        <xdr:cNvSpPr/>
      </xdr:nvSpPr>
      <xdr:spPr>
        <a:xfrm>
          <a:off x="2857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140178</xdr:rowOff>
    </xdr:from>
    <xdr:ext cx="534377" cy="259045"/>
    <xdr:sp macro="" textlink="">
      <xdr:nvSpPr>
        <xdr:cNvPr id="241" name="テキスト ボックス 240"/>
        <xdr:cNvSpPr txBox="1"/>
      </xdr:nvSpPr>
      <xdr:spPr>
        <a:xfrm>
          <a:off x="2641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68605</xdr:rowOff>
    </xdr:from>
    <xdr:to>
      <xdr:col>2</xdr:col>
      <xdr:colOff>638175</xdr:colOff>
      <xdr:row>99</xdr:row>
      <xdr:rowOff>79888</xdr:rowOff>
    </xdr:to>
    <xdr:cxnSp macro="">
      <xdr:nvCxnSpPr>
        <xdr:cNvPr id="242" name="直線コネクタ 241"/>
        <xdr:cNvCxnSpPr/>
      </xdr:nvCxnSpPr>
      <xdr:spPr>
        <a:xfrm flipV="1">
          <a:off x="1130300" y="17042155"/>
          <a:ext cx="8890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24092</xdr:rowOff>
    </xdr:from>
    <xdr:to>
      <xdr:col>3</xdr:col>
      <xdr:colOff>3175</xdr:colOff>
      <xdr:row>97</xdr:row>
      <xdr:rowOff>125692</xdr:rowOff>
    </xdr:to>
    <xdr:sp macro="" textlink="">
      <xdr:nvSpPr>
        <xdr:cNvPr id="243" name="フローチャート : 判断 242"/>
        <xdr:cNvSpPr/>
      </xdr:nvSpPr>
      <xdr:spPr>
        <a:xfrm>
          <a:off x="1968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142219</xdr:rowOff>
    </xdr:from>
    <xdr:ext cx="534377" cy="259045"/>
    <xdr:sp macro="" textlink="">
      <xdr:nvSpPr>
        <xdr:cNvPr id="244" name="テキスト ボックス 243"/>
        <xdr:cNvSpPr txBox="1"/>
      </xdr:nvSpPr>
      <xdr:spPr>
        <a:xfrm>
          <a:off x="1752111" y="164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7567</xdr:rowOff>
    </xdr:from>
    <xdr:to>
      <xdr:col>1</xdr:col>
      <xdr:colOff>485775</xdr:colOff>
      <xdr:row>97</xdr:row>
      <xdr:rowOff>109167</xdr:rowOff>
    </xdr:to>
    <xdr:sp macro="" textlink="">
      <xdr:nvSpPr>
        <xdr:cNvPr id="245" name="フローチャート : 判断 244"/>
        <xdr:cNvSpPr/>
      </xdr:nvSpPr>
      <xdr:spPr>
        <a:xfrm>
          <a:off x="1079500" y="16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125694</xdr:rowOff>
    </xdr:from>
    <xdr:ext cx="534377" cy="259045"/>
    <xdr:sp macro="" textlink="">
      <xdr:nvSpPr>
        <xdr:cNvPr id="246" name="テキスト ボックス 245"/>
        <xdr:cNvSpPr txBox="1"/>
      </xdr:nvSpPr>
      <xdr:spPr>
        <a:xfrm>
          <a:off x="863111" y="1641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83,481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88427</xdr:rowOff>
    </xdr:from>
    <xdr:to>
      <xdr:col>6</xdr:col>
      <xdr:colOff>561975</xdr:colOff>
      <xdr:row>99</xdr:row>
      <xdr:rowOff>18577</xdr:rowOff>
    </xdr:to>
    <xdr:sp macro="" textlink="">
      <xdr:nvSpPr>
        <xdr:cNvPr id="252" name="円/楕円 251"/>
        <xdr:cNvSpPr/>
      </xdr:nvSpPr>
      <xdr:spPr>
        <a:xfrm>
          <a:off x="4584700" y="1689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3354</xdr:rowOff>
    </xdr:from>
    <xdr:ext cx="534377" cy="259045"/>
    <xdr:sp macro="" textlink="">
      <xdr:nvSpPr>
        <xdr:cNvPr id="253" name="扶助費該当値テキスト"/>
        <xdr:cNvSpPr txBox="1"/>
      </xdr:nvSpPr>
      <xdr:spPr>
        <a:xfrm>
          <a:off x="4686300" y="1680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68,029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108364</xdr:rowOff>
    </xdr:from>
    <xdr:to>
      <xdr:col>5</xdr:col>
      <xdr:colOff>409575</xdr:colOff>
      <xdr:row>99</xdr:row>
      <xdr:rowOff>38514</xdr:rowOff>
    </xdr:to>
    <xdr:sp macro="" textlink="">
      <xdr:nvSpPr>
        <xdr:cNvPr id="254" name="円/楕円 253"/>
        <xdr:cNvSpPr/>
      </xdr:nvSpPr>
      <xdr:spPr>
        <a:xfrm>
          <a:off x="3746500" y="1691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29641</xdr:rowOff>
    </xdr:from>
    <xdr:ext cx="534377" cy="259045"/>
    <xdr:sp macro="" textlink="">
      <xdr:nvSpPr>
        <xdr:cNvPr id="255" name="テキスト ボックス 254"/>
        <xdr:cNvSpPr txBox="1"/>
      </xdr:nvSpPr>
      <xdr:spPr>
        <a:xfrm>
          <a:off x="3530111" y="1700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66,808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167211</xdr:rowOff>
    </xdr:from>
    <xdr:to>
      <xdr:col>4</xdr:col>
      <xdr:colOff>206375</xdr:colOff>
      <xdr:row>99</xdr:row>
      <xdr:rowOff>97361</xdr:rowOff>
    </xdr:to>
    <xdr:sp macro="" textlink="">
      <xdr:nvSpPr>
        <xdr:cNvPr id="256" name="円/楕円 255"/>
        <xdr:cNvSpPr/>
      </xdr:nvSpPr>
      <xdr:spPr>
        <a:xfrm>
          <a:off x="2857500" y="1696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88488</xdr:rowOff>
    </xdr:from>
    <xdr:ext cx="534377" cy="259045"/>
    <xdr:sp macro="" textlink="">
      <xdr:nvSpPr>
        <xdr:cNvPr id="257" name="テキスト ボックス 256"/>
        <xdr:cNvSpPr txBox="1"/>
      </xdr:nvSpPr>
      <xdr:spPr>
        <a:xfrm>
          <a:off x="2641111" y="1706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63,204</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17805</xdr:rowOff>
    </xdr:from>
    <xdr:to>
      <xdr:col>3</xdr:col>
      <xdr:colOff>3175</xdr:colOff>
      <xdr:row>99</xdr:row>
      <xdr:rowOff>119405</xdr:rowOff>
    </xdr:to>
    <xdr:sp macro="" textlink="">
      <xdr:nvSpPr>
        <xdr:cNvPr id="258" name="円/楕円 257"/>
        <xdr:cNvSpPr/>
      </xdr:nvSpPr>
      <xdr:spPr>
        <a:xfrm>
          <a:off x="1968500" y="1699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110532</xdr:rowOff>
    </xdr:from>
    <xdr:ext cx="534377" cy="259045"/>
    <xdr:sp macro="" textlink="">
      <xdr:nvSpPr>
        <xdr:cNvPr id="259" name="テキスト ボックス 258"/>
        <xdr:cNvSpPr txBox="1"/>
      </xdr:nvSpPr>
      <xdr:spPr>
        <a:xfrm>
          <a:off x="1752111" y="1708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61,854</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29088</xdr:rowOff>
    </xdr:from>
    <xdr:to>
      <xdr:col>1</xdr:col>
      <xdr:colOff>485775</xdr:colOff>
      <xdr:row>99</xdr:row>
      <xdr:rowOff>130688</xdr:rowOff>
    </xdr:to>
    <xdr:sp macro="" textlink="">
      <xdr:nvSpPr>
        <xdr:cNvPr id="260" name="円/楕円 259"/>
        <xdr:cNvSpPr/>
      </xdr:nvSpPr>
      <xdr:spPr>
        <a:xfrm>
          <a:off x="1079500" y="1700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121815</xdr:rowOff>
    </xdr:from>
    <xdr:ext cx="534377" cy="259045"/>
    <xdr:sp macro="" textlink="">
      <xdr:nvSpPr>
        <xdr:cNvPr id="261" name="テキスト ボックス 260"/>
        <xdr:cNvSpPr txBox="1"/>
      </xdr:nvSpPr>
      <xdr:spPr>
        <a:xfrm>
          <a:off x="863111" y="1709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4" name="テキスト ボックス 273"/>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5238</xdr:rowOff>
    </xdr:from>
    <xdr:to>
      <xdr:col>15</xdr:col>
      <xdr:colOff>180340</xdr:colOff>
      <xdr:row>39</xdr:row>
      <xdr:rowOff>29195</xdr:rowOff>
    </xdr:to>
    <xdr:cxnSp macro="">
      <xdr:nvCxnSpPr>
        <xdr:cNvPr id="284" name="直線コネクタ 283"/>
        <xdr:cNvCxnSpPr/>
      </xdr:nvCxnSpPr>
      <xdr:spPr>
        <a:xfrm flipV="1">
          <a:off x="10475595" y="5148738"/>
          <a:ext cx="1270" cy="156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33022</xdr:rowOff>
    </xdr:from>
    <xdr:ext cx="469744" cy="259045"/>
    <xdr:sp macro="" textlink="">
      <xdr:nvSpPr>
        <xdr:cNvPr id="285" name="補助費等最小値テキスト"/>
        <xdr:cNvSpPr txBox="1"/>
      </xdr:nvSpPr>
      <xdr:spPr>
        <a:xfrm>
          <a:off x="10528300" y="671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8,667</a:t>
          </a:r>
          <a:endParaRPr kumimoji="1" lang="ja-JP" altLang="en-US" sz="1000" b="1">
            <a:latin typeface="ＭＳ Ｐゴシック"/>
          </a:endParaRPr>
        </a:p>
      </xdr:txBody>
    </xdr:sp>
    <xdr:clientData/>
  </xdr:oneCellAnchor>
  <xdr:twoCellAnchor>
    <xdr:from>
      <xdr:col>15</xdr:col>
      <xdr:colOff>92075</xdr:colOff>
      <xdr:row>39</xdr:row>
      <xdr:rowOff>29195</xdr:rowOff>
    </xdr:from>
    <xdr:to>
      <xdr:col>15</xdr:col>
      <xdr:colOff>269875</xdr:colOff>
      <xdr:row>39</xdr:row>
      <xdr:rowOff>29195</xdr:rowOff>
    </xdr:to>
    <xdr:cxnSp macro="">
      <xdr:nvCxnSpPr>
        <xdr:cNvPr id="286" name="直線コネクタ 285"/>
        <xdr:cNvCxnSpPr/>
      </xdr:nvCxnSpPr>
      <xdr:spPr>
        <a:xfrm>
          <a:off x="10388600" y="671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123365</xdr:rowOff>
    </xdr:from>
    <xdr:ext cx="534377" cy="259045"/>
    <xdr:sp macro="" textlink="">
      <xdr:nvSpPr>
        <xdr:cNvPr id="287" name="補助費等最大値テキスト"/>
        <xdr:cNvSpPr txBox="1"/>
      </xdr:nvSpPr>
      <xdr:spPr>
        <a:xfrm>
          <a:off x="10528300" y="492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42,941</a:t>
          </a:r>
          <a:endParaRPr kumimoji="1" lang="ja-JP" altLang="en-US" sz="1000" b="1">
            <a:latin typeface="ＭＳ Ｐゴシック"/>
          </a:endParaRPr>
        </a:p>
      </xdr:txBody>
    </xdr:sp>
    <xdr:clientData/>
  </xdr:oneCellAnchor>
  <xdr:twoCellAnchor>
    <xdr:from>
      <xdr:col>15</xdr:col>
      <xdr:colOff>92075</xdr:colOff>
      <xdr:row>30</xdr:row>
      <xdr:rowOff>5238</xdr:rowOff>
    </xdr:from>
    <xdr:to>
      <xdr:col>15</xdr:col>
      <xdr:colOff>269875</xdr:colOff>
      <xdr:row>30</xdr:row>
      <xdr:rowOff>5238</xdr:rowOff>
    </xdr:to>
    <xdr:cxnSp macro="">
      <xdr:nvCxnSpPr>
        <xdr:cNvPr id="288" name="直線コネクタ 287"/>
        <xdr:cNvCxnSpPr/>
      </xdr:nvCxnSpPr>
      <xdr:spPr>
        <a:xfrm>
          <a:off x="10388600" y="514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5055</xdr:rowOff>
    </xdr:from>
    <xdr:to>
      <xdr:col>15</xdr:col>
      <xdr:colOff>180975</xdr:colOff>
      <xdr:row>33</xdr:row>
      <xdr:rowOff>21697</xdr:rowOff>
    </xdr:to>
    <xdr:cxnSp macro="">
      <xdr:nvCxnSpPr>
        <xdr:cNvPr id="289" name="直線コネクタ 288"/>
        <xdr:cNvCxnSpPr/>
      </xdr:nvCxnSpPr>
      <xdr:spPr>
        <a:xfrm flipV="1">
          <a:off x="9639300" y="5491455"/>
          <a:ext cx="838200" cy="18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84198</xdr:rowOff>
    </xdr:from>
    <xdr:ext cx="534377" cy="259045"/>
    <xdr:sp macro="" textlink="">
      <xdr:nvSpPr>
        <xdr:cNvPr id="290" name="補助費等平均値テキスト"/>
        <xdr:cNvSpPr txBox="1"/>
      </xdr:nvSpPr>
      <xdr:spPr>
        <a:xfrm>
          <a:off x="10528300" y="591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105771</xdr:rowOff>
    </xdr:from>
    <xdr:to>
      <xdr:col>15</xdr:col>
      <xdr:colOff>231775</xdr:colOff>
      <xdr:row>35</xdr:row>
      <xdr:rowOff>35921</xdr:rowOff>
    </xdr:to>
    <xdr:sp macro="" textlink="">
      <xdr:nvSpPr>
        <xdr:cNvPr id="291" name="フローチャート : 判断 290"/>
        <xdr:cNvSpPr/>
      </xdr:nvSpPr>
      <xdr:spPr>
        <a:xfrm>
          <a:off x="10426700" y="59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21697</xdr:rowOff>
    </xdr:from>
    <xdr:to>
      <xdr:col>14</xdr:col>
      <xdr:colOff>28575</xdr:colOff>
      <xdr:row>34</xdr:row>
      <xdr:rowOff>4963</xdr:rowOff>
    </xdr:to>
    <xdr:cxnSp macro="">
      <xdr:nvCxnSpPr>
        <xdr:cNvPr id="292" name="直線コネクタ 291"/>
        <xdr:cNvCxnSpPr/>
      </xdr:nvCxnSpPr>
      <xdr:spPr>
        <a:xfrm flipV="1">
          <a:off x="8750300" y="5679547"/>
          <a:ext cx="889000" cy="15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163195</xdr:rowOff>
    </xdr:from>
    <xdr:to>
      <xdr:col>14</xdr:col>
      <xdr:colOff>79375</xdr:colOff>
      <xdr:row>34</xdr:row>
      <xdr:rowOff>93345</xdr:rowOff>
    </xdr:to>
    <xdr:sp macro="" textlink="">
      <xdr:nvSpPr>
        <xdr:cNvPr id="293" name="フローチャート : 判断 292"/>
        <xdr:cNvSpPr/>
      </xdr:nvSpPr>
      <xdr:spPr>
        <a:xfrm>
          <a:off x="9588500" y="58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84472</xdr:rowOff>
    </xdr:from>
    <xdr:ext cx="534377" cy="259045"/>
    <xdr:sp macro="" textlink="">
      <xdr:nvSpPr>
        <xdr:cNvPr id="294" name="テキスト ボックス 293"/>
        <xdr:cNvSpPr txBox="1"/>
      </xdr:nvSpPr>
      <xdr:spPr>
        <a:xfrm>
          <a:off x="9372111" y="591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4963</xdr:rowOff>
    </xdr:from>
    <xdr:to>
      <xdr:col>12</xdr:col>
      <xdr:colOff>511175</xdr:colOff>
      <xdr:row>37</xdr:row>
      <xdr:rowOff>12781</xdr:rowOff>
    </xdr:to>
    <xdr:cxnSp macro="">
      <xdr:nvCxnSpPr>
        <xdr:cNvPr id="295" name="直線コネクタ 294"/>
        <xdr:cNvCxnSpPr/>
      </xdr:nvCxnSpPr>
      <xdr:spPr>
        <a:xfrm flipV="1">
          <a:off x="7861300" y="5834263"/>
          <a:ext cx="889000" cy="52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32</xdr:row>
      <xdr:rowOff>33213</xdr:rowOff>
    </xdr:from>
    <xdr:to>
      <xdr:col>12</xdr:col>
      <xdr:colOff>561975</xdr:colOff>
      <xdr:row>32</xdr:row>
      <xdr:rowOff>134813</xdr:rowOff>
    </xdr:to>
    <xdr:sp macro="" textlink="">
      <xdr:nvSpPr>
        <xdr:cNvPr id="296" name="フローチャート : 判断 295"/>
        <xdr:cNvSpPr/>
      </xdr:nvSpPr>
      <xdr:spPr>
        <a:xfrm>
          <a:off x="8699500" y="551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151340</xdr:rowOff>
    </xdr:from>
    <xdr:ext cx="534377" cy="259045"/>
    <xdr:sp macro="" textlink="">
      <xdr:nvSpPr>
        <xdr:cNvPr id="297" name="テキスト ボックス 296"/>
        <xdr:cNvSpPr txBox="1"/>
      </xdr:nvSpPr>
      <xdr:spPr>
        <a:xfrm>
          <a:off x="8483111" y="529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12050</xdr:rowOff>
    </xdr:from>
    <xdr:to>
      <xdr:col>11</xdr:col>
      <xdr:colOff>307975</xdr:colOff>
      <xdr:row>37</xdr:row>
      <xdr:rowOff>12781</xdr:rowOff>
    </xdr:to>
    <xdr:cxnSp macro="">
      <xdr:nvCxnSpPr>
        <xdr:cNvPr id="298" name="直線コネクタ 297"/>
        <xdr:cNvCxnSpPr/>
      </xdr:nvCxnSpPr>
      <xdr:spPr>
        <a:xfrm>
          <a:off x="6972300" y="6355700"/>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101747</xdr:rowOff>
    </xdr:from>
    <xdr:to>
      <xdr:col>11</xdr:col>
      <xdr:colOff>358775</xdr:colOff>
      <xdr:row>33</xdr:row>
      <xdr:rowOff>31897</xdr:rowOff>
    </xdr:to>
    <xdr:sp macro="" textlink="">
      <xdr:nvSpPr>
        <xdr:cNvPr id="299" name="フローチャート : 判断 298"/>
        <xdr:cNvSpPr/>
      </xdr:nvSpPr>
      <xdr:spPr>
        <a:xfrm>
          <a:off x="7810500" y="55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48424</xdr:rowOff>
    </xdr:from>
    <xdr:ext cx="534377" cy="259045"/>
    <xdr:sp macro="" textlink="">
      <xdr:nvSpPr>
        <xdr:cNvPr id="300" name="テキスト ボックス 299"/>
        <xdr:cNvSpPr txBox="1"/>
      </xdr:nvSpPr>
      <xdr:spPr>
        <a:xfrm>
          <a:off x="7594111" y="536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46106</xdr:rowOff>
    </xdr:from>
    <xdr:to>
      <xdr:col>10</xdr:col>
      <xdr:colOff>155575</xdr:colOff>
      <xdr:row>33</xdr:row>
      <xdr:rowOff>147706</xdr:rowOff>
    </xdr:to>
    <xdr:sp macro="" textlink="">
      <xdr:nvSpPr>
        <xdr:cNvPr id="301" name="フローチャート : 判断 300"/>
        <xdr:cNvSpPr/>
      </xdr:nvSpPr>
      <xdr:spPr>
        <a:xfrm>
          <a:off x="6921500" y="570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164233</xdr:rowOff>
    </xdr:from>
    <xdr:ext cx="534377" cy="259045"/>
    <xdr:sp macro="" textlink="">
      <xdr:nvSpPr>
        <xdr:cNvPr id="302" name="テキスト ボックス 301"/>
        <xdr:cNvSpPr txBox="1"/>
      </xdr:nvSpPr>
      <xdr:spPr>
        <a:xfrm>
          <a:off x="6705111" y="547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31</xdr:row>
      <xdr:rowOff>125705</xdr:rowOff>
    </xdr:from>
    <xdr:to>
      <xdr:col>15</xdr:col>
      <xdr:colOff>231775</xdr:colOff>
      <xdr:row>32</xdr:row>
      <xdr:rowOff>55855</xdr:rowOff>
    </xdr:to>
    <xdr:sp macro="" textlink="">
      <xdr:nvSpPr>
        <xdr:cNvPr id="308" name="円/楕円 307"/>
        <xdr:cNvSpPr/>
      </xdr:nvSpPr>
      <xdr:spPr>
        <a:xfrm>
          <a:off x="10426700" y="544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148582</xdr:rowOff>
    </xdr:from>
    <xdr:ext cx="534377" cy="259045"/>
    <xdr:sp macro="" textlink="">
      <xdr:nvSpPr>
        <xdr:cNvPr id="309" name="補助費等該当値テキスト"/>
        <xdr:cNvSpPr txBox="1"/>
      </xdr:nvSpPr>
      <xdr:spPr>
        <a:xfrm>
          <a:off x="10528300" y="529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35,445</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142347</xdr:rowOff>
    </xdr:from>
    <xdr:to>
      <xdr:col>14</xdr:col>
      <xdr:colOff>79375</xdr:colOff>
      <xdr:row>33</xdr:row>
      <xdr:rowOff>72497</xdr:rowOff>
    </xdr:to>
    <xdr:sp macro="" textlink="">
      <xdr:nvSpPr>
        <xdr:cNvPr id="310" name="円/楕円 309"/>
        <xdr:cNvSpPr/>
      </xdr:nvSpPr>
      <xdr:spPr>
        <a:xfrm>
          <a:off x="9588500" y="562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89024</xdr:rowOff>
    </xdr:from>
    <xdr:ext cx="534377" cy="259045"/>
    <xdr:sp macro="" textlink="">
      <xdr:nvSpPr>
        <xdr:cNvPr id="311" name="テキスト ボックス 310"/>
        <xdr:cNvSpPr txBox="1"/>
      </xdr:nvSpPr>
      <xdr:spPr>
        <a:xfrm>
          <a:off x="9372111" y="540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31,331</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125613</xdr:rowOff>
    </xdr:from>
    <xdr:to>
      <xdr:col>12</xdr:col>
      <xdr:colOff>561975</xdr:colOff>
      <xdr:row>34</xdr:row>
      <xdr:rowOff>55763</xdr:rowOff>
    </xdr:to>
    <xdr:sp macro="" textlink="">
      <xdr:nvSpPr>
        <xdr:cNvPr id="312" name="円/楕円 311"/>
        <xdr:cNvSpPr/>
      </xdr:nvSpPr>
      <xdr:spPr>
        <a:xfrm>
          <a:off x="8699500" y="578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46890</xdr:rowOff>
    </xdr:from>
    <xdr:ext cx="534377" cy="259045"/>
    <xdr:sp macro="" textlink="">
      <xdr:nvSpPr>
        <xdr:cNvPr id="313" name="テキスト ボックス 312"/>
        <xdr:cNvSpPr txBox="1"/>
      </xdr:nvSpPr>
      <xdr:spPr>
        <a:xfrm>
          <a:off x="8483111" y="587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27,947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133431</xdr:rowOff>
    </xdr:from>
    <xdr:to>
      <xdr:col>11</xdr:col>
      <xdr:colOff>358775</xdr:colOff>
      <xdr:row>37</xdr:row>
      <xdr:rowOff>63581</xdr:rowOff>
    </xdr:to>
    <xdr:sp macro="" textlink="">
      <xdr:nvSpPr>
        <xdr:cNvPr id="314" name="円/楕円 313"/>
        <xdr:cNvSpPr/>
      </xdr:nvSpPr>
      <xdr:spPr>
        <a:xfrm>
          <a:off x="7810500" y="63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54708</xdr:rowOff>
    </xdr:from>
    <xdr:ext cx="534377" cy="259045"/>
    <xdr:sp macro="" textlink="">
      <xdr:nvSpPr>
        <xdr:cNvPr id="315" name="テキスト ボックス 314"/>
        <xdr:cNvSpPr txBox="1"/>
      </xdr:nvSpPr>
      <xdr:spPr>
        <a:xfrm>
          <a:off x="7594111" y="639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16,526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132700</xdr:rowOff>
    </xdr:from>
    <xdr:to>
      <xdr:col>10</xdr:col>
      <xdr:colOff>155575</xdr:colOff>
      <xdr:row>37</xdr:row>
      <xdr:rowOff>62850</xdr:rowOff>
    </xdr:to>
    <xdr:sp macro="" textlink="">
      <xdr:nvSpPr>
        <xdr:cNvPr id="316" name="円/楕円 315"/>
        <xdr:cNvSpPr/>
      </xdr:nvSpPr>
      <xdr:spPr>
        <a:xfrm>
          <a:off x="6921500" y="630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53977</xdr:rowOff>
    </xdr:from>
    <xdr:ext cx="534377" cy="259045"/>
    <xdr:sp macro="" textlink="">
      <xdr:nvSpPr>
        <xdr:cNvPr id="317" name="テキスト ボックス 316"/>
        <xdr:cNvSpPr txBox="1"/>
      </xdr:nvSpPr>
      <xdr:spPr>
        <a:xfrm>
          <a:off x="6705111" y="639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7" name="テキスト ボックス 3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168751</xdr:rowOff>
    </xdr:from>
    <xdr:to>
      <xdr:col>15</xdr:col>
      <xdr:colOff>180340</xdr:colOff>
      <xdr:row>57</xdr:row>
      <xdr:rowOff>150444</xdr:rowOff>
    </xdr:to>
    <xdr:cxnSp macro="">
      <xdr:nvCxnSpPr>
        <xdr:cNvPr id="341" name="直線コネクタ 340"/>
        <xdr:cNvCxnSpPr/>
      </xdr:nvCxnSpPr>
      <xdr:spPr>
        <a:xfrm flipV="1">
          <a:off x="10475595" y="8741251"/>
          <a:ext cx="1270" cy="118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154271</xdr:rowOff>
    </xdr:from>
    <xdr:ext cx="534377" cy="259045"/>
    <xdr:sp macro="" textlink="">
      <xdr:nvSpPr>
        <xdr:cNvPr id="342" name="普通建設事業費最小値テキスト"/>
        <xdr:cNvSpPr txBox="1"/>
      </xdr:nvSpPr>
      <xdr:spPr>
        <a:xfrm>
          <a:off x="10528300" y="992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12,436</a:t>
          </a:r>
          <a:endParaRPr kumimoji="1" lang="ja-JP" altLang="en-US" sz="1000" b="1">
            <a:latin typeface="ＭＳ Ｐゴシック"/>
          </a:endParaRPr>
        </a:p>
      </xdr:txBody>
    </xdr:sp>
    <xdr:clientData/>
  </xdr:oneCellAnchor>
  <xdr:twoCellAnchor>
    <xdr:from>
      <xdr:col>15</xdr:col>
      <xdr:colOff>92075</xdr:colOff>
      <xdr:row>57</xdr:row>
      <xdr:rowOff>150444</xdr:rowOff>
    </xdr:from>
    <xdr:to>
      <xdr:col>15</xdr:col>
      <xdr:colOff>269875</xdr:colOff>
      <xdr:row>57</xdr:row>
      <xdr:rowOff>150444</xdr:rowOff>
    </xdr:to>
    <xdr:cxnSp macro="">
      <xdr:nvCxnSpPr>
        <xdr:cNvPr id="343" name="直線コネクタ 342"/>
        <xdr:cNvCxnSpPr/>
      </xdr:nvCxnSpPr>
      <xdr:spPr>
        <a:xfrm>
          <a:off x="10388600" y="992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115428</xdr:rowOff>
    </xdr:from>
    <xdr:ext cx="534377" cy="259045"/>
    <xdr:sp macro="" textlink="">
      <xdr:nvSpPr>
        <xdr:cNvPr id="344" name="普通建設事業費最大値テキスト"/>
        <xdr:cNvSpPr txBox="1"/>
      </xdr:nvSpPr>
      <xdr:spPr>
        <a:xfrm>
          <a:off x="10528300" y="85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74,475</a:t>
          </a:r>
          <a:endParaRPr kumimoji="1" lang="ja-JP" altLang="en-US" sz="1000" b="1">
            <a:latin typeface="ＭＳ Ｐゴシック"/>
          </a:endParaRPr>
        </a:p>
      </xdr:txBody>
    </xdr:sp>
    <xdr:clientData/>
  </xdr:oneCellAnchor>
  <xdr:twoCellAnchor>
    <xdr:from>
      <xdr:col>15</xdr:col>
      <xdr:colOff>92075</xdr:colOff>
      <xdr:row>50</xdr:row>
      <xdr:rowOff>168751</xdr:rowOff>
    </xdr:from>
    <xdr:to>
      <xdr:col>15</xdr:col>
      <xdr:colOff>269875</xdr:colOff>
      <xdr:row>50</xdr:row>
      <xdr:rowOff>168751</xdr:rowOff>
    </xdr:to>
    <xdr:cxnSp macro="">
      <xdr:nvCxnSpPr>
        <xdr:cNvPr id="345" name="直線コネクタ 344"/>
        <xdr:cNvCxnSpPr/>
      </xdr:nvCxnSpPr>
      <xdr:spPr>
        <a:xfrm>
          <a:off x="10388600" y="8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159036</xdr:rowOff>
    </xdr:from>
    <xdr:to>
      <xdr:col>15</xdr:col>
      <xdr:colOff>180975</xdr:colOff>
      <xdr:row>55</xdr:row>
      <xdr:rowOff>128670</xdr:rowOff>
    </xdr:to>
    <xdr:cxnSp macro="">
      <xdr:nvCxnSpPr>
        <xdr:cNvPr id="346" name="直線コネクタ 345"/>
        <xdr:cNvCxnSpPr/>
      </xdr:nvCxnSpPr>
      <xdr:spPr>
        <a:xfrm>
          <a:off x="9639300" y="9417336"/>
          <a:ext cx="838200" cy="14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112710</xdr:rowOff>
    </xdr:from>
    <xdr:ext cx="534377" cy="259045"/>
    <xdr:sp macro="" textlink="">
      <xdr:nvSpPr>
        <xdr:cNvPr id="347" name="普通建設事業費平均値テキスト"/>
        <xdr:cNvSpPr txBox="1"/>
      </xdr:nvSpPr>
      <xdr:spPr>
        <a:xfrm>
          <a:off x="10528300" y="9199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89833</xdr:rowOff>
    </xdr:from>
    <xdr:to>
      <xdr:col>15</xdr:col>
      <xdr:colOff>231775</xdr:colOff>
      <xdr:row>55</xdr:row>
      <xdr:rowOff>19983</xdr:rowOff>
    </xdr:to>
    <xdr:sp macro="" textlink="">
      <xdr:nvSpPr>
        <xdr:cNvPr id="348" name="フローチャート : 判断 347"/>
        <xdr:cNvSpPr/>
      </xdr:nvSpPr>
      <xdr:spPr>
        <a:xfrm>
          <a:off x="104267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159036</xdr:rowOff>
    </xdr:from>
    <xdr:to>
      <xdr:col>14</xdr:col>
      <xdr:colOff>28575</xdr:colOff>
      <xdr:row>56</xdr:row>
      <xdr:rowOff>87770</xdr:rowOff>
    </xdr:to>
    <xdr:cxnSp macro="">
      <xdr:nvCxnSpPr>
        <xdr:cNvPr id="349" name="直線コネクタ 348"/>
        <xdr:cNvCxnSpPr/>
      </xdr:nvCxnSpPr>
      <xdr:spPr>
        <a:xfrm flipV="1">
          <a:off x="8750300" y="9417336"/>
          <a:ext cx="889000" cy="27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162871</xdr:rowOff>
    </xdr:from>
    <xdr:to>
      <xdr:col>14</xdr:col>
      <xdr:colOff>79375</xdr:colOff>
      <xdr:row>54</xdr:row>
      <xdr:rowOff>93021</xdr:rowOff>
    </xdr:to>
    <xdr:sp macro="" textlink="">
      <xdr:nvSpPr>
        <xdr:cNvPr id="350" name="フローチャート : 判断 349"/>
        <xdr:cNvSpPr/>
      </xdr:nvSpPr>
      <xdr:spPr>
        <a:xfrm>
          <a:off x="9588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109548</xdr:rowOff>
    </xdr:from>
    <xdr:ext cx="534377" cy="259045"/>
    <xdr:sp macro="" textlink="">
      <xdr:nvSpPr>
        <xdr:cNvPr id="351" name="テキスト ボックス 350"/>
        <xdr:cNvSpPr txBox="1"/>
      </xdr:nvSpPr>
      <xdr:spPr>
        <a:xfrm>
          <a:off x="9372111" y="90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22085</xdr:rowOff>
    </xdr:from>
    <xdr:to>
      <xdr:col>12</xdr:col>
      <xdr:colOff>511175</xdr:colOff>
      <xdr:row>56</xdr:row>
      <xdr:rowOff>87770</xdr:rowOff>
    </xdr:to>
    <xdr:cxnSp macro="">
      <xdr:nvCxnSpPr>
        <xdr:cNvPr id="352" name="直線コネクタ 351"/>
        <xdr:cNvCxnSpPr/>
      </xdr:nvCxnSpPr>
      <xdr:spPr>
        <a:xfrm>
          <a:off x="7861300" y="9280385"/>
          <a:ext cx="889000" cy="4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29064</xdr:rowOff>
    </xdr:from>
    <xdr:to>
      <xdr:col>12</xdr:col>
      <xdr:colOff>561975</xdr:colOff>
      <xdr:row>54</xdr:row>
      <xdr:rowOff>130664</xdr:rowOff>
    </xdr:to>
    <xdr:sp macro="" textlink="">
      <xdr:nvSpPr>
        <xdr:cNvPr id="353" name="フローチャート : 判断 352"/>
        <xdr:cNvSpPr/>
      </xdr:nvSpPr>
      <xdr:spPr>
        <a:xfrm>
          <a:off x="8699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147191</xdr:rowOff>
    </xdr:from>
    <xdr:ext cx="534377" cy="259045"/>
    <xdr:sp macro="" textlink="">
      <xdr:nvSpPr>
        <xdr:cNvPr id="354" name="テキスト ボックス 353"/>
        <xdr:cNvSpPr txBox="1"/>
      </xdr:nvSpPr>
      <xdr:spPr>
        <a:xfrm>
          <a:off x="8483111" y="90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22085</xdr:rowOff>
    </xdr:from>
    <xdr:to>
      <xdr:col>11</xdr:col>
      <xdr:colOff>307975</xdr:colOff>
      <xdr:row>56</xdr:row>
      <xdr:rowOff>23323</xdr:rowOff>
    </xdr:to>
    <xdr:cxnSp macro="">
      <xdr:nvCxnSpPr>
        <xdr:cNvPr id="355" name="直線コネクタ 354"/>
        <xdr:cNvCxnSpPr/>
      </xdr:nvCxnSpPr>
      <xdr:spPr>
        <a:xfrm flipV="1">
          <a:off x="6972300" y="9280385"/>
          <a:ext cx="889000" cy="34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99854</xdr:rowOff>
    </xdr:from>
    <xdr:to>
      <xdr:col>11</xdr:col>
      <xdr:colOff>358775</xdr:colOff>
      <xdr:row>55</xdr:row>
      <xdr:rowOff>30004</xdr:rowOff>
    </xdr:to>
    <xdr:sp macro="" textlink="">
      <xdr:nvSpPr>
        <xdr:cNvPr id="356" name="フローチャート : 判断 355"/>
        <xdr:cNvSpPr/>
      </xdr:nvSpPr>
      <xdr:spPr>
        <a:xfrm>
          <a:off x="7810500" y="935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21131</xdr:rowOff>
    </xdr:from>
    <xdr:ext cx="534377" cy="259045"/>
    <xdr:sp macro="" textlink="">
      <xdr:nvSpPr>
        <xdr:cNvPr id="357" name="テキスト ボックス 356"/>
        <xdr:cNvSpPr txBox="1"/>
      </xdr:nvSpPr>
      <xdr:spPr>
        <a:xfrm>
          <a:off x="7594111" y="945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115456</xdr:rowOff>
    </xdr:from>
    <xdr:to>
      <xdr:col>10</xdr:col>
      <xdr:colOff>155575</xdr:colOff>
      <xdr:row>55</xdr:row>
      <xdr:rowOff>45606</xdr:rowOff>
    </xdr:to>
    <xdr:sp macro="" textlink="">
      <xdr:nvSpPr>
        <xdr:cNvPr id="358" name="フローチャート : 判断 357"/>
        <xdr:cNvSpPr/>
      </xdr:nvSpPr>
      <xdr:spPr>
        <a:xfrm>
          <a:off x="6921500" y="937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62133</xdr:rowOff>
    </xdr:from>
    <xdr:ext cx="534377" cy="259045"/>
    <xdr:sp macro="" textlink="">
      <xdr:nvSpPr>
        <xdr:cNvPr id="359" name="テキスト ボックス 358"/>
        <xdr:cNvSpPr txBox="1"/>
      </xdr:nvSpPr>
      <xdr:spPr>
        <a:xfrm>
          <a:off x="6705111" y="914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77870</xdr:rowOff>
    </xdr:from>
    <xdr:to>
      <xdr:col>15</xdr:col>
      <xdr:colOff>231775</xdr:colOff>
      <xdr:row>56</xdr:row>
      <xdr:rowOff>8020</xdr:rowOff>
    </xdr:to>
    <xdr:sp macro="" textlink="">
      <xdr:nvSpPr>
        <xdr:cNvPr id="365" name="円/楕円 364"/>
        <xdr:cNvSpPr/>
      </xdr:nvSpPr>
      <xdr:spPr>
        <a:xfrm>
          <a:off x="10426700" y="950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56297</xdr:rowOff>
    </xdr:from>
    <xdr:ext cx="534377" cy="259045"/>
    <xdr:sp macro="" textlink="">
      <xdr:nvSpPr>
        <xdr:cNvPr id="366" name="普通建設事業費該当値テキスト"/>
        <xdr:cNvSpPr txBox="1"/>
      </xdr:nvSpPr>
      <xdr:spPr>
        <a:xfrm>
          <a:off x="10528300" y="948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31,579</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108236</xdr:rowOff>
    </xdr:from>
    <xdr:to>
      <xdr:col>14</xdr:col>
      <xdr:colOff>79375</xdr:colOff>
      <xdr:row>55</xdr:row>
      <xdr:rowOff>38386</xdr:rowOff>
    </xdr:to>
    <xdr:sp macro="" textlink="">
      <xdr:nvSpPr>
        <xdr:cNvPr id="367" name="円/楕円 366"/>
        <xdr:cNvSpPr/>
      </xdr:nvSpPr>
      <xdr:spPr>
        <a:xfrm>
          <a:off x="9588500" y="936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29513</xdr:rowOff>
    </xdr:from>
    <xdr:ext cx="534377" cy="259045"/>
    <xdr:sp macro="" textlink="">
      <xdr:nvSpPr>
        <xdr:cNvPr id="368" name="テキスト ボックス 367"/>
        <xdr:cNvSpPr txBox="1"/>
      </xdr:nvSpPr>
      <xdr:spPr>
        <a:xfrm>
          <a:off x="9372111" y="945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38,985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36970</xdr:rowOff>
    </xdr:from>
    <xdr:to>
      <xdr:col>12</xdr:col>
      <xdr:colOff>561975</xdr:colOff>
      <xdr:row>56</xdr:row>
      <xdr:rowOff>138570</xdr:rowOff>
    </xdr:to>
    <xdr:sp macro="" textlink="">
      <xdr:nvSpPr>
        <xdr:cNvPr id="369" name="円/楕円 368"/>
        <xdr:cNvSpPr/>
      </xdr:nvSpPr>
      <xdr:spPr>
        <a:xfrm>
          <a:off x="8699500" y="963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129697</xdr:rowOff>
    </xdr:from>
    <xdr:ext cx="534377" cy="259045"/>
    <xdr:sp macro="" textlink="">
      <xdr:nvSpPr>
        <xdr:cNvPr id="370" name="テキスト ボックス 369"/>
        <xdr:cNvSpPr txBox="1"/>
      </xdr:nvSpPr>
      <xdr:spPr>
        <a:xfrm>
          <a:off x="8483111" y="973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24,726</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142735</xdr:rowOff>
    </xdr:from>
    <xdr:to>
      <xdr:col>11</xdr:col>
      <xdr:colOff>358775</xdr:colOff>
      <xdr:row>54</xdr:row>
      <xdr:rowOff>72885</xdr:rowOff>
    </xdr:to>
    <xdr:sp macro="" textlink="">
      <xdr:nvSpPr>
        <xdr:cNvPr id="371" name="円/楕円 370"/>
        <xdr:cNvSpPr/>
      </xdr:nvSpPr>
      <xdr:spPr>
        <a:xfrm>
          <a:off x="7810500" y="922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89412</xdr:rowOff>
    </xdr:from>
    <xdr:ext cx="534377" cy="259045"/>
    <xdr:sp macro="" textlink="">
      <xdr:nvSpPr>
        <xdr:cNvPr id="372" name="テキスト ボックス 371"/>
        <xdr:cNvSpPr txBox="1"/>
      </xdr:nvSpPr>
      <xdr:spPr>
        <a:xfrm>
          <a:off x="7594111" y="900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46,174</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143973</xdr:rowOff>
    </xdr:from>
    <xdr:to>
      <xdr:col>10</xdr:col>
      <xdr:colOff>155575</xdr:colOff>
      <xdr:row>56</xdr:row>
      <xdr:rowOff>74123</xdr:rowOff>
    </xdr:to>
    <xdr:sp macro="" textlink="">
      <xdr:nvSpPr>
        <xdr:cNvPr id="373" name="円/楕円 372"/>
        <xdr:cNvSpPr/>
      </xdr:nvSpPr>
      <xdr:spPr>
        <a:xfrm>
          <a:off x="6921500" y="95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65250</xdr:rowOff>
    </xdr:from>
    <xdr:ext cx="534377" cy="259045"/>
    <xdr:sp macro="" textlink="">
      <xdr:nvSpPr>
        <xdr:cNvPr id="374" name="テキスト ボックス 373"/>
        <xdr:cNvSpPr txBox="1"/>
      </xdr:nvSpPr>
      <xdr:spPr>
        <a:xfrm>
          <a:off x="6705111" y="966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28,109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139471</xdr:rowOff>
    </xdr:from>
    <xdr:to>
      <xdr:col>15</xdr:col>
      <xdr:colOff>180340</xdr:colOff>
      <xdr:row>78</xdr:row>
      <xdr:rowOff>139700</xdr:rowOff>
    </xdr:to>
    <xdr:cxnSp macro="">
      <xdr:nvCxnSpPr>
        <xdr:cNvPr id="396" name="直線コネクタ 395"/>
        <xdr:cNvCxnSpPr/>
      </xdr:nvCxnSpPr>
      <xdr:spPr>
        <a:xfrm flipV="1">
          <a:off x="10475595" y="12140971"/>
          <a:ext cx="1270" cy="1371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86148</xdr:rowOff>
    </xdr:from>
    <xdr:ext cx="534377" cy="259045"/>
    <xdr:sp macro="" textlink="">
      <xdr:nvSpPr>
        <xdr:cNvPr id="399" name="普通建設事業費 （ うち新規整備　）最大値テキスト"/>
        <xdr:cNvSpPr txBox="1"/>
      </xdr:nvSpPr>
      <xdr:spPr>
        <a:xfrm>
          <a:off x="10528300" y="119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60,010</a:t>
          </a:r>
          <a:endParaRPr kumimoji="1" lang="ja-JP" altLang="en-US" sz="1000" b="1">
            <a:latin typeface="ＭＳ Ｐゴシック"/>
          </a:endParaRPr>
        </a:p>
      </xdr:txBody>
    </xdr:sp>
    <xdr:clientData/>
  </xdr:oneCellAnchor>
  <xdr:twoCellAnchor>
    <xdr:from>
      <xdr:col>15</xdr:col>
      <xdr:colOff>92075</xdr:colOff>
      <xdr:row>70</xdr:row>
      <xdr:rowOff>139471</xdr:rowOff>
    </xdr:from>
    <xdr:to>
      <xdr:col>15</xdr:col>
      <xdr:colOff>269875</xdr:colOff>
      <xdr:row>70</xdr:row>
      <xdr:rowOff>139471</xdr:rowOff>
    </xdr:to>
    <xdr:cxnSp macro="">
      <xdr:nvCxnSpPr>
        <xdr:cNvPr id="400" name="直線コネクタ 399"/>
        <xdr:cNvCxnSpPr/>
      </xdr:nvCxnSpPr>
      <xdr:spPr>
        <a:xfrm>
          <a:off x="10388600" y="1214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137322</xdr:rowOff>
    </xdr:from>
    <xdr:to>
      <xdr:col>15</xdr:col>
      <xdr:colOff>180975</xdr:colOff>
      <xdr:row>77</xdr:row>
      <xdr:rowOff>117275</xdr:rowOff>
    </xdr:to>
    <xdr:cxnSp macro="">
      <xdr:nvCxnSpPr>
        <xdr:cNvPr id="401" name="直線コネクタ 400"/>
        <xdr:cNvCxnSpPr/>
      </xdr:nvCxnSpPr>
      <xdr:spPr>
        <a:xfrm>
          <a:off x="9639300" y="13167522"/>
          <a:ext cx="838200" cy="15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119459</xdr:rowOff>
    </xdr:from>
    <xdr:ext cx="534377" cy="259045"/>
    <xdr:sp macro="" textlink="">
      <xdr:nvSpPr>
        <xdr:cNvPr id="402" name="普通建設事業費 （ うち新規整備　）平均値テキスト"/>
        <xdr:cNvSpPr txBox="1"/>
      </xdr:nvSpPr>
      <xdr:spPr>
        <a:xfrm>
          <a:off x="10528300" y="12978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96582</xdr:rowOff>
    </xdr:from>
    <xdr:to>
      <xdr:col>15</xdr:col>
      <xdr:colOff>231775</xdr:colOff>
      <xdr:row>77</xdr:row>
      <xdr:rowOff>26732</xdr:rowOff>
    </xdr:to>
    <xdr:sp macro="" textlink="">
      <xdr:nvSpPr>
        <xdr:cNvPr id="403" name="フローチャート : 判断 402"/>
        <xdr:cNvSpPr/>
      </xdr:nvSpPr>
      <xdr:spPr>
        <a:xfrm>
          <a:off x="10426700" y="1312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69607</xdr:rowOff>
    </xdr:from>
    <xdr:to>
      <xdr:col>14</xdr:col>
      <xdr:colOff>79375</xdr:colOff>
      <xdr:row>76</xdr:row>
      <xdr:rowOff>171207</xdr:rowOff>
    </xdr:to>
    <xdr:sp macro="" textlink="">
      <xdr:nvSpPr>
        <xdr:cNvPr id="404" name="フローチャート : 判断 403"/>
        <xdr:cNvSpPr/>
      </xdr:nvSpPr>
      <xdr:spPr>
        <a:xfrm>
          <a:off x="9588500" y="1309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16283</xdr:rowOff>
    </xdr:from>
    <xdr:ext cx="534377" cy="259045"/>
    <xdr:sp macro="" textlink="">
      <xdr:nvSpPr>
        <xdr:cNvPr id="405" name="テキスト ボックス 404"/>
        <xdr:cNvSpPr txBox="1"/>
      </xdr:nvSpPr>
      <xdr:spPr>
        <a:xfrm>
          <a:off x="9372111" y="1287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66475</xdr:rowOff>
    </xdr:from>
    <xdr:to>
      <xdr:col>15</xdr:col>
      <xdr:colOff>231775</xdr:colOff>
      <xdr:row>77</xdr:row>
      <xdr:rowOff>168075</xdr:rowOff>
    </xdr:to>
    <xdr:sp macro="" textlink="">
      <xdr:nvSpPr>
        <xdr:cNvPr id="411" name="円/楕円 410"/>
        <xdr:cNvSpPr/>
      </xdr:nvSpPr>
      <xdr:spPr>
        <a:xfrm>
          <a:off x="10426700" y="1326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44902</xdr:rowOff>
    </xdr:from>
    <xdr:ext cx="469744" cy="259045"/>
    <xdr:sp macro="" textlink="">
      <xdr:nvSpPr>
        <xdr:cNvPr id="412" name="普通建設事業費 （ うち新規整備　）該当値テキスト"/>
        <xdr:cNvSpPr txBox="1"/>
      </xdr:nvSpPr>
      <xdr:spPr>
        <a:xfrm>
          <a:off x="10528300" y="1324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8,481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86522</xdr:rowOff>
    </xdr:from>
    <xdr:to>
      <xdr:col>14</xdr:col>
      <xdr:colOff>79375</xdr:colOff>
      <xdr:row>77</xdr:row>
      <xdr:rowOff>16672</xdr:rowOff>
    </xdr:to>
    <xdr:sp macro="" textlink="">
      <xdr:nvSpPr>
        <xdr:cNvPr id="413" name="円/楕円 412"/>
        <xdr:cNvSpPr/>
      </xdr:nvSpPr>
      <xdr:spPr>
        <a:xfrm>
          <a:off x="9588500" y="131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7799</xdr:rowOff>
    </xdr:from>
    <xdr:ext cx="534377" cy="259045"/>
    <xdr:sp macro="" textlink="">
      <xdr:nvSpPr>
        <xdr:cNvPr id="414" name="テキスト ボックス 413"/>
        <xdr:cNvSpPr txBox="1"/>
      </xdr:nvSpPr>
      <xdr:spPr>
        <a:xfrm>
          <a:off x="9372111" y="1320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13,056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8" name="テキスト ボックス 42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0" name="テキスト ボックス 429"/>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2" name="テキスト ボックス 431"/>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4" name="テキスト ボックス 43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106873</xdr:rowOff>
    </xdr:from>
    <xdr:to>
      <xdr:col>15</xdr:col>
      <xdr:colOff>180340</xdr:colOff>
      <xdr:row>98</xdr:row>
      <xdr:rowOff>129093</xdr:rowOff>
    </xdr:to>
    <xdr:cxnSp macro="">
      <xdr:nvCxnSpPr>
        <xdr:cNvPr id="436" name="直線コネクタ 435"/>
        <xdr:cNvCxnSpPr/>
      </xdr:nvCxnSpPr>
      <xdr:spPr>
        <a:xfrm flipV="1">
          <a:off x="10475595" y="15537373"/>
          <a:ext cx="1270" cy="139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132920</xdr:rowOff>
    </xdr:from>
    <xdr:ext cx="378565" cy="259045"/>
    <xdr:sp macro="" textlink="">
      <xdr:nvSpPr>
        <xdr:cNvPr id="437" name="普通建設事業費 （ うち更新整備　）最小値テキスト"/>
        <xdr:cNvSpPr txBox="1"/>
      </xdr:nvSpPr>
      <xdr:spPr>
        <a:xfrm>
          <a:off x="10528300" y="16935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15</xdr:col>
      <xdr:colOff>92075</xdr:colOff>
      <xdr:row>98</xdr:row>
      <xdr:rowOff>129093</xdr:rowOff>
    </xdr:from>
    <xdr:to>
      <xdr:col>15</xdr:col>
      <xdr:colOff>269875</xdr:colOff>
      <xdr:row>98</xdr:row>
      <xdr:rowOff>129093</xdr:rowOff>
    </xdr:to>
    <xdr:cxnSp macro="">
      <xdr:nvCxnSpPr>
        <xdr:cNvPr id="438" name="直線コネクタ 437"/>
        <xdr:cNvCxnSpPr/>
      </xdr:nvCxnSpPr>
      <xdr:spPr>
        <a:xfrm>
          <a:off x="10388600" y="16931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53550</xdr:rowOff>
    </xdr:from>
    <xdr:ext cx="534377" cy="259045"/>
    <xdr:sp macro="" textlink="">
      <xdr:nvSpPr>
        <xdr:cNvPr id="439" name="普通建設事業費 （ うち更新整備　）最大値テキスト"/>
        <xdr:cNvSpPr txBox="1"/>
      </xdr:nvSpPr>
      <xdr:spPr>
        <a:xfrm>
          <a:off x="10528300" y="1531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61,436</a:t>
          </a:r>
          <a:endParaRPr kumimoji="1" lang="ja-JP" altLang="en-US" sz="1000" b="1">
            <a:latin typeface="ＭＳ Ｐゴシック"/>
          </a:endParaRPr>
        </a:p>
      </xdr:txBody>
    </xdr:sp>
    <xdr:clientData/>
  </xdr:oneCellAnchor>
  <xdr:twoCellAnchor>
    <xdr:from>
      <xdr:col>15</xdr:col>
      <xdr:colOff>92075</xdr:colOff>
      <xdr:row>90</xdr:row>
      <xdr:rowOff>106873</xdr:rowOff>
    </xdr:from>
    <xdr:to>
      <xdr:col>15</xdr:col>
      <xdr:colOff>269875</xdr:colOff>
      <xdr:row>90</xdr:row>
      <xdr:rowOff>106873</xdr:rowOff>
    </xdr:to>
    <xdr:cxnSp macro="">
      <xdr:nvCxnSpPr>
        <xdr:cNvPr id="440" name="直線コネクタ 439"/>
        <xdr:cNvCxnSpPr/>
      </xdr:nvCxnSpPr>
      <xdr:spPr>
        <a:xfrm>
          <a:off x="10388600" y="1553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62159</xdr:rowOff>
    </xdr:from>
    <xdr:to>
      <xdr:col>15</xdr:col>
      <xdr:colOff>180975</xdr:colOff>
      <xdr:row>96</xdr:row>
      <xdr:rowOff>113686</xdr:rowOff>
    </xdr:to>
    <xdr:cxnSp macro="">
      <xdr:nvCxnSpPr>
        <xdr:cNvPr id="441" name="直線コネクタ 440"/>
        <xdr:cNvCxnSpPr/>
      </xdr:nvCxnSpPr>
      <xdr:spPr>
        <a:xfrm flipV="1">
          <a:off x="9639300" y="16521359"/>
          <a:ext cx="838200" cy="5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165876</xdr:rowOff>
    </xdr:from>
    <xdr:ext cx="534377" cy="259045"/>
    <xdr:sp macro="" textlink="">
      <xdr:nvSpPr>
        <xdr:cNvPr id="442" name="普通建設事業費 （ うち更新整備　）平均値テキスト"/>
        <xdr:cNvSpPr txBox="1"/>
      </xdr:nvSpPr>
      <xdr:spPr>
        <a:xfrm>
          <a:off x="10528300" y="16453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15999</xdr:rowOff>
    </xdr:from>
    <xdr:to>
      <xdr:col>15</xdr:col>
      <xdr:colOff>231775</xdr:colOff>
      <xdr:row>96</xdr:row>
      <xdr:rowOff>117599</xdr:rowOff>
    </xdr:to>
    <xdr:sp macro="" textlink="">
      <xdr:nvSpPr>
        <xdr:cNvPr id="443" name="フローチャート : 判断 442"/>
        <xdr:cNvSpPr/>
      </xdr:nvSpPr>
      <xdr:spPr>
        <a:xfrm>
          <a:off x="104267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161297</xdr:rowOff>
    </xdr:from>
    <xdr:to>
      <xdr:col>14</xdr:col>
      <xdr:colOff>79375</xdr:colOff>
      <xdr:row>96</xdr:row>
      <xdr:rowOff>91447</xdr:rowOff>
    </xdr:to>
    <xdr:sp macro="" textlink="">
      <xdr:nvSpPr>
        <xdr:cNvPr id="444" name="フローチャート : 判断 443"/>
        <xdr:cNvSpPr/>
      </xdr:nvSpPr>
      <xdr:spPr>
        <a:xfrm>
          <a:off x="9588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107974</xdr:rowOff>
    </xdr:from>
    <xdr:ext cx="534377" cy="259045"/>
    <xdr:sp macro="" textlink="">
      <xdr:nvSpPr>
        <xdr:cNvPr id="445" name="テキスト ボックス 444"/>
        <xdr:cNvSpPr txBox="1"/>
      </xdr:nvSpPr>
      <xdr:spPr>
        <a:xfrm>
          <a:off x="9372111" y="1622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11359</xdr:rowOff>
    </xdr:from>
    <xdr:to>
      <xdr:col>15</xdr:col>
      <xdr:colOff>231775</xdr:colOff>
      <xdr:row>96</xdr:row>
      <xdr:rowOff>112959</xdr:rowOff>
    </xdr:to>
    <xdr:sp macro="" textlink="">
      <xdr:nvSpPr>
        <xdr:cNvPr id="451" name="円/楕円 450"/>
        <xdr:cNvSpPr/>
      </xdr:nvSpPr>
      <xdr:spPr>
        <a:xfrm>
          <a:off x="10426700" y="1647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34236</xdr:rowOff>
    </xdr:from>
    <xdr:ext cx="534377" cy="259045"/>
    <xdr:sp macro="" textlink="">
      <xdr:nvSpPr>
        <xdr:cNvPr id="452" name="普通建設事業費 （ うち更新整備　）該当値テキスト"/>
        <xdr:cNvSpPr txBox="1"/>
      </xdr:nvSpPr>
      <xdr:spPr>
        <a:xfrm>
          <a:off x="10528300" y="1632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18,392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62886</xdr:rowOff>
    </xdr:from>
    <xdr:to>
      <xdr:col>14</xdr:col>
      <xdr:colOff>79375</xdr:colOff>
      <xdr:row>96</xdr:row>
      <xdr:rowOff>164486</xdr:rowOff>
    </xdr:to>
    <xdr:sp macro="" textlink="">
      <xdr:nvSpPr>
        <xdr:cNvPr id="453" name="円/楕円 452"/>
        <xdr:cNvSpPr/>
      </xdr:nvSpPr>
      <xdr:spPr>
        <a:xfrm>
          <a:off x="9588500" y="1652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155613</xdr:rowOff>
    </xdr:from>
    <xdr:ext cx="534377" cy="259045"/>
    <xdr:sp macro="" textlink="">
      <xdr:nvSpPr>
        <xdr:cNvPr id="454" name="テキスト ボックス 453"/>
        <xdr:cNvSpPr txBox="1"/>
      </xdr:nvSpPr>
      <xdr:spPr>
        <a:xfrm>
          <a:off x="9372111" y="166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5" name="直線コネクタ 46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6" name="テキスト ボックス 46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7" name="直線コネクタ 46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68" name="テキスト ボックス 46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9" name="直線コネクタ 46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0" name="テキスト ボックス 46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1" name="直線コネクタ 47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72" name="テキスト ボックス 47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3" name="直線コネクタ 47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4" name="テキスト ボックス 47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159108</xdr:rowOff>
    </xdr:from>
    <xdr:to>
      <xdr:col>23</xdr:col>
      <xdr:colOff>516889</xdr:colOff>
      <xdr:row>38</xdr:row>
      <xdr:rowOff>139700</xdr:rowOff>
    </xdr:to>
    <xdr:cxnSp macro="">
      <xdr:nvCxnSpPr>
        <xdr:cNvPr id="476" name="直線コネクタ 475"/>
        <xdr:cNvCxnSpPr/>
      </xdr:nvCxnSpPr>
      <xdr:spPr>
        <a:xfrm flipV="1">
          <a:off x="16317595" y="5474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8" name="直線コネクタ 47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105785</xdr:rowOff>
    </xdr:from>
    <xdr:ext cx="534377" cy="259045"/>
    <xdr:sp macro="" textlink="">
      <xdr:nvSpPr>
        <xdr:cNvPr id="479" name="災害復旧事業費最大値テキスト"/>
        <xdr:cNvSpPr txBox="1"/>
      </xdr:nvSpPr>
      <xdr:spPr>
        <a:xfrm>
          <a:off x="16370300" y="524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31</xdr:row>
      <xdr:rowOff>159108</xdr:rowOff>
    </xdr:from>
    <xdr:to>
      <xdr:col>23</xdr:col>
      <xdr:colOff>606425</xdr:colOff>
      <xdr:row>31</xdr:row>
      <xdr:rowOff>159108</xdr:rowOff>
    </xdr:to>
    <xdr:cxnSp macro="">
      <xdr:nvCxnSpPr>
        <xdr:cNvPr id="480" name="直線コネクタ 479"/>
        <xdr:cNvCxnSpPr/>
      </xdr:nvCxnSpPr>
      <xdr:spPr>
        <a:xfrm>
          <a:off x="16230600" y="547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135951</xdr:rowOff>
    </xdr:from>
    <xdr:to>
      <xdr:col>23</xdr:col>
      <xdr:colOff>517525</xdr:colOff>
      <xdr:row>38</xdr:row>
      <xdr:rowOff>137665</xdr:rowOff>
    </xdr:to>
    <xdr:cxnSp macro="">
      <xdr:nvCxnSpPr>
        <xdr:cNvPr id="481" name="直線コネクタ 480"/>
        <xdr:cNvCxnSpPr/>
      </xdr:nvCxnSpPr>
      <xdr:spPr>
        <a:xfrm>
          <a:off x="15481300" y="6651051"/>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33436</xdr:rowOff>
    </xdr:from>
    <xdr:ext cx="469744" cy="259045"/>
    <xdr:sp macro="" textlink="">
      <xdr:nvSpPr>
        <xdr:cNvPr id="482" name="災害復旧事業費平均値テキスト"/>
        <xdr:cNvSpPr txBox="1"/>
      </xdr:nvSpPr>
      <xdr:spPr>
        <a:xfrm>
          <a:off x="16370300" y="6377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10559</xdr:rowOff>
    </xdr:from>
    <xdr:to>
      <xdr:col>23</xdr:col>
      <xdr:colOff>568325</xdr:colOff>
      <xdr:row>38</xdr:row>
      <xdr:rowOff>112159</xdr:rowOff>
    </xdr:to>
    <xdr:sp macro="" textlink="">
      <xdr:nvSpPr>
        <xdr:cNvPr id="483" name="フローチャート : 判断 482"/>
        <xdr:cNvSpPr/>
      </xdr:nvSpPr>
      <xdr:spPr>
        <a:xfrm>
          <a:off x="16268700" y="65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135951</xdr:rowOff>
    </xdr:from>
    <xdr:to>
      <xdr:col>22</xdr:col>
      <xdr:colOff>365125</xdr:colOff>
      <xdr:row>38</xdr:row>
      <xdr:rowOff>138511</xdr:rowOff>
    </xdr:to>
    <xdr:cxnSp macro="">
      <xdr:nvCxnSpPr>
        <xdr:cNvPr id="484" name="直線コネクタ 483"/>
        <xdr:cNvCxnSpPr/>
      </xdr:nvCxnSpPr>
      <xdr:spPr>
        <a:xfrm flipV="1">
          <a:off x="14592300" y="6651051"/>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46197</xdr:rowOff>
    </xdr:from>
    <xdr:to>
      <xdr:col>22</xdr:col>
      <xdr:colOff>415925</xdr:colOff>
      <xdr:row>38</xdr:row>
      <xdr:rowOff>147797</xdr:rowOff>
    </xdr:to>
    <xdr:sp macro="" textlink="">
      <xdr:nvSpPr>
        <xdr:cNvPr id="485" name="フローチャート : 判断 484"/>
        <xdr:cNvSpPr/>
      </xdr:nvSpPr>
      <xdr:spPr>
        <a:xfrm>
          <a:off x="15430500" y="656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164325</xdr:rowOff>
    </xdr:from>
    <xdr:ext cx="469744" cy="259045"/>
    <xdr:sp macro="" textlink="">
      <xdr:nvSpPr>
        <xdr:cNvPr id="486" name="テキスト ボックス 485"/>
        <xdr:cNvSpPr txBox="1"/>
      </xdr:nvSpPr>
      <xdr:spPr>
        <a:xfrm>
          <a:off x="15246427" y="633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118166</xdr:rowOff>
    </xdr:from>
    <xdr:to>
      <xdr:col>21</xdr:col>
      <xdr:colOff>161925</xdr:colOff>
      <xdr:row>38</xdr:row>
      <xdr:rowOff>138511</xdr:rowOff>
    </xdr:to>
    <xdr:cxnSp macro="">
      <xdr:nvCxnSpPr>
        <xdr:cNvPr id="487" name="直線コネクタ 486"/>
        <xdr:cNvCxnSpPr/>
      </xdr:nvCxnSpPr>
      <xdr:spPr>
        <a:xfrm>
          <a:off x="13703300" y="6633266"/>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16068</xdr:rowOff>
    </xdr:from>
    <xdr:to>
      <xdr:col>21</xdr:col>
      <xdr:colOff>212725</xdr:colOff>
      <xdr:row>38</xdr:row>
      <xdr:rowOff>117668</xdr:rowOff>
    </xdr:to>
    <xdr:sp macro="" textlink="">
      <xdr:nvSpPr>
        <xdr:cNvPr id="488" name="フローチャート : 判断 487"/>
        <xdr:cNvSpPr/>
      </xdr:nvSpPr>
      <xdr:spPr>
        <a:xfrm>
          <a:off x="14541500" y="653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134195</xdr:rowOff>
    </xdr:from>
    <xdr:ext cx="469744" cy="259045"/>
    <xdr:sp macro="" textlink="">
      <xdr:nvSpPr>
        <xdr:cNvPr id="489" name="テキスト ボックス 488"/>
        <xdr:cNvSpPr txBox="1"/>
      </xdr:nvSpPr>
      <xdr:spPr>
        <a:xfrm>
          <a:off x="14357427" y="630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118166</xdr:rowOff>
    </xdr:from>
    <xdr:to>
      <xdr:col>19</xdr:col>
      <xdr:colOff>644525</xdr:colOff>
      <xdr:row>38</xdr:row>
      <xdr:rowOff>134717</xdr:rowOff>
    </xdr:to>
    <xdr:cxnSp macro="">
      <xdr:nvCxnSpPr>
        <xdr:cNvPr id="490" name="直線コネクタ 489"/>
        <xdr:cNvCxnSpPr/>
      </xdr:nvCxnSpPr>
      <xdr:spPr>
        <a:xfrm flipV="1">
          <a:off x="12814300" y="6633266"/>
          <a:ext cx="889000" cy="1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16594</xdr:rowOff>
    </xdr:from>
    <xdr:to>
      <xdr:col>20</xdr:col>
      <xdr:colOff>9525</xdr:colOff>
      <xdr:row>38</xdr:row>
      <xdr:rowOff>118194</xdr:rowOff>
    </xdr:to>
    <xdr:sp macro="" textlink="">
      <xdr:nvSpPr>
        <xdr:cNvPr id="491" name="フローチャート : 判断 490"/>
        <xdr:cNvSpPr/>
      </xdr:nvSpPr>
      <xdr:spPr>
        <a:xfrm>
          <a:off x="13652500" y="653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134721</xdr:rowOff>
    </xdr:from>
    <xdr:ext cx="469744" cy="259045"/>
    <xdr:sp macro="" textlink="">
      <xdr:nvSpPr>
        <xdr:cNvPr id="492" name="テキスト ボックス 491"/>
        <xdr:cNvSpPr txBox="1"/>
      </xdr:nvSpPr>
      <xdr:spPr>
        <a:xfrm>
          <a:off x="13468427" y="630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23703</xdr:rowOff>
    </xdr:from>
    <xdr:to>
      <xdr:col>18</xdr:col>
      <xdr:colOff>492125</xdr:colOff>
      <xdr:row>38</xdr:row>
      <xdr:rowOff>125303</xdr:rowOff>
    </xdr:to>
    <xdr:sp macro="" textlink="">
      <xdr:nvSpPr>
        <xdr:cNvPr id="493" name="フローチャート : 判断 492"/>
        <xdr:cNvSpPr/>
      </xdr:nvSpPr>
      <xdr:spPr>
        <a:xfrm>
          <a:off x="12763500" y="65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141830</xdr:rowOff>
    </xdr:from>
    <xdr:ext cx="469744" cy="259045"/>
    <xdr:sp macro="" textlink="">
      <xdr:nvSpPr>
        <xdr:cNvPr id="494" name="テキスト ボックス 493"/>
        <xdr:cNvSpPr txBox="1"/>
      </xdr:nvSpPr>
      <xdr:spPr>
        <a:xfrm>
          <a:off x="12579427" y="63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5" name="テキスト ボックス 49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6" name="テキスト ボックス 49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7" name="テキスト ボックス 49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8" name="テキスト ボックス 49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9" name="テキスト ボックス 49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86865</xdr:rowOff>
    </xdr:from>
    <xdr:to>
      <xdr:col>23</xdr:col>
      <xdr:colOff>568325</xdr:colOff>
      <xdr:row>39</xdr:row>
      <xdr:rowOff>17015</xdr:rowOff>
    </xdr:to>
    <xdr:sp macro="" textlink="">
      <xdr:nvSpPr>
        <xdr:cNvPr id="500" name="円/楕円 499"/>
        <xdr:cNvSpPr/>
      </xdr:nvSpPr>
      <xdr:spPr>
        <a:xfrm>
          <a:off x="16268700" y="660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1792</xdr:rowOff>
    </xdr:from>
    <xdr:ext cx="313932" cy="259045"/>
    <xdr:sp macro="" textlink="">
      <xdr:nvSpPr>
        <xdr:cNvPr id="501" name="災害復旧事業費該当値テキスト"/>
        <xdr:cNvSpPr txBox="1"/>
      </xdr:nvSpPr>
      <xdr:spPr>
        <a:xfrm>
          <a:off x="16370300" y="65168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85151</xdr:rowOff>
    </xdr:from>
    <xdr:to>
      <xdr:col>22</xdr:col>
      <xdr:colOff>415925</xdr:colOff>
      <xdr:row>39</xdr:row>
      <xdr:rowOff>15301</xdr:rowOff>
    </xdr:to>
    <xdr:sp macro="" textlink="">
      <xdr:nvSpPr>
        <xdr:cNvPr id="502" name="円/楕円 501"/>
        <xdr:cNvSpPr/>
      </xdr:nvSpPr>
      <xdr:spPr>
        <a:xfrm>
          <a:off x="15430500" y="660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6428</xdr:rowOff>
    </xdr:from>
    <xdr:ext cx="378565" cy="259045"/>
    <xdr:sp macro="" textlink="">
      <xdr:nvSpPr>
        <xdr:cNvPr id="503" name="テキスト ボックス 502"/>
        <xdr:cNvSpPr txBox="1"/>
      </xdr:nvSpPr>
      <xdr:spPr>
        <a:xfrm>
          <a:off x="15292017" y="6692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87711</xdr:rowOff>
    </xdr:from>
    <xdr:to>
      <xdr:col>21</xdr:col>
      <xdr:colOff>212725</xdr:colOff>
      <xdr:row>39</xdr:row>
      <xdr:rowOff>17861</xdr:rowOff>
    </xdr:to>
    <xdr:sp macro="" textlink="">
      <xdr:nvSpPr>
        <xdr:cNvPr id="504" name="円/楕円 503"/>
        <xdr:cNvSpPr/>
      </xdr:nvSpPr>
      <xdr:spPr>
        <a:xfrm>
          <a:off x="14541500" y="66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8988</xdr:rowOff>
    </xdr:from>
    <xdr:ext cx="313932" cy="259045"/>
    <xdr:sp macro="" textlink="">
      <xdr:nvSpPr>
        <xdr:cNvPr id="505" name="テキスト ボックス 504"/>
        <xdr:cNvSpPr txBox="1"/>
      </xdr:nvSpPr>
      <xdr:spPr>
        <a:xfrm>
          <a:off x="14435333" y="6695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67366</xdr:rowOff>
    </xdr:from>
    <xdr:to>
      <xdr:col>20</xdr:col>
      <xdr:colOff>9525</xdr:colOff>
      <xdr:row>38</xdr:row>
      <xdr:rowOff>168966</xdr:rowOff>
    </xdr:to>
    <xdr:sp macro="" textlink="">
      <xdr:nvSpPr>
        <xdr:cNvPr id="506" name="円/楕円 505"/>
        <xdr:cNvSpPr/>
      </xdr:nvSpPr>
      <xdr:spPr>
        <a:xfrm>
          <a:off x="13652500" y="658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160093</xdr:rowOff>
    </xdr:from>
    <xdr:ext cx="378565" cy="259045"/>
    <xdr:sp macro="" textlink="">
      <xdr:nvSpPr>
        <xdr:cNvPr id="507" name="テキスト ボックス 506"/>
        <xdr:cNvSpPr txBox="1"/>
      </xdr:nvSpPr>
      <xdr:spPr>
        <a:xfrm>
          <a:off x="13514017" y="6675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83917</xdr:rowOff>
    </xdr:from>
    <xdr:to>
      <xdr:col>18</xdr:col>
      <xdr:colOff>492125</xdr:colOff>
      <xdr:row>39</xdr:row>
      <xdr:rowOff>14067</xdr:rowOff>
    </xdr:to>
    <xdr:sp macro="" textlink="">
      <xdr:nvSpPr>
        <xdr:cNvPr id="508" name="円/楕円 507"/>
        <xdr:cNvSpPr/>
      </xdr:nvSpPr>
      <xdr:spPr>
        <a:xfrm>
          <a:off x="12763500" y="659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5194</xdr:rowOff>
    </xdr:from>
    <xdr:ext cx="378565" cy="259045"/>
    <xdr:sp macro="" textlink="">
      <xdr:nvSpPr>
        <xdr:cNvPr id="509" name="テキスト ボックス 508"/>
        <xdr:cNvSpPr txBox="1"/>
      </xdr:nvSpPr>
      <xdr:spPr>
        <a:xfrm>
          <a:off x="12625017" y="6691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0" name="正方形/長方形 50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1" name="正方形/長方形 51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2" name="正方形/長方形 51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3" name="正方形/長方形 51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4" name="正方形/長方形 51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5" name="正方形/長方形 51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6" name="正方形/長方形 51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7" name="正方形/長方形 51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8" name="テキスト ボックス 51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9" name="直線コネクタ 51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0" name="直線コネクタ 51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1" name="テキスト ボックス 52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2" name="直線コネクタ 52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3" name="テキスト ボックス 52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5" name="直線コネクタ 52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9" name="直線コネクタ 52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0" name="直線コネクタ 52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2" name="フローチャート : 判断 53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3" name="直線コネクタ 53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4" name="フローチャート : 判断 53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5" name="テキスト ボックス 53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6" name="直線コネクタ 53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7" name="フローチャート : 判断 53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8" name="テキスト ボックス 53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9" name="直線コネクタ 53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0" name="フローチャート : 判断 53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1" name="テキスト ボックス 54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2" name="フローチャート : 判断 54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3" name="テキスト ボックス 54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4" name="テキスト ボックス 54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5" name="テキスト ボックス 54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6" name="テキスト ボックス 54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7" name="テキスト ボックス 54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8" name="テキスト ボックス 54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円/楕円 54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1" name="円/楕円 55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2" name="テキスト ボックス 55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3" name="円/楕円 55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4" name="テキスト ボックス 55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5" name="円/楕円 55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6" name="テキスト ボックス 55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円/楕円 55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8" name="テキスト ボックス 55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9" name="正方形/長方形 55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0" name="正方形/長方形 55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1" name="正方形/長方形 56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2" name="正方形/長方形 56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3" name="正方形/長方形 56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4" name="正方形/長方形 56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5" name="正方形/長方形 56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6" name="正方形/長方形 56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7" name="テキスト ボックス 56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8" name="直線コネクタ 56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69" name="テキスト ボックス 56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70" name="直線コネクタ 56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71" name="テキスト ボックス 570"/>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2" name="直線コネクタ 57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73" name="テキスト ボックス 57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4" name="直線コネクタ 57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75" name="テキスト ボックス 57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76" name="直線コネクタ 57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77" name="テキスト ボックス 57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166904</xdr:rowOff>
    </xdr:from>
    <xdr:to>
      <xdr:col>23</xdr:col>
      <xdr:colOff>516889</xdr:colOff>
      <xdr:row>79</xdr:row>
      <xdr:rowOff>64582</xdr:rowOff>
    </xdr:to>
    <xdr:cxnSp macro="">
      <xdr:nvCxnSpPr>
        <xdr:cNvPr id="581" name="直線コネクタ 580"/>
        <xdr:cNvCxnSpPr/>
      </xdr:nvCxnSpPr>
      <xdr:spPr>
        <a:xfrm flipV="1">
          <a:off x="16317595" y="12339854"/>
          <a:ext cx="1269"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68409</xdr:rowOff>
    </xdr:from>
    <xdr:ext cx="534377" cy="259045"/>
    <xdr:sp macro="" textlink="">
      <xdr:nvSpPr>
        <xdr:cNvPr id="582" name="公債費最小値テキスト"/>
        <xdr:cNvSpPr txBox="1"/>
      </xdr:nvSpPr>
      <xdr:spPr>
        <a:xfrm>
          <a:off x="16370300" y="136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79</xdr:row>
      <xdr:rowOff>64582</xdr:rowOff>
    </xdr:from>
    <xdr:to>
      <xdr:col>23</xdr:col>
      <xdr:colOff>606425</xdr:colOff>
      <xdr:row>79</xdr:row>
      <xdr:rowOff>64582</xdr:rowOff>
    </xdr:to>
    <xdr:cxnSp macro="">
      <xdr:nvCxnSpPr>
        <xdr:cNvPr id="583" name="直線コネクタ 582"/>
        <xdr:cNvCxnSpPr/>
      </xdr:nvCxnSpPr>
      <xdr:spPr>
        <a:xfrm>
          <a:off x="16230600" y="1360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113581</xdr:rowOff>
    </xdr:from>
    <xdr:ext cx="534377" cy="259045"/>
    <xdr:sp macro="" textlink="">
      <xdr:nvSpPr>
        <xdr:cNvPr id="584" name="公債費最大値テキスト"/>
        <xdr:cNvSpPr txBox="1"/>
      </xdr:nvSpPr>
      <xdr:spPr>
        <a:xfrm>
          <a:off x="16370300" y="121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71</xdr:row>
      <xdr:rowOff>166904</xdr:rowOff>
    </xdr:from>
    <xdr:to>
      <xdr:col>23</xdr:col>
      <xdr:colOff>606425</xdr:colOff>
      <xdr:row>71</xdr:row>
      <xdr:rowOff>166904</xdr:rowOff>
    </xdr:to>
    <xdr:cxnSp macro="">
      <xdr:nvCxnSpPr>
        <xdr:cNvPr id="585" name="直線コネクタ 584"/>
        <xdr:cNvCxnSpPr/>
      </xdr:nvCxnSpPr>
      <xdr:spPr>
        <a:xfrm>
          <a:off x="16230600" y="1233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100929</xdr:rowOff>
    </xdr:from>
    <xdr:to>
      <xdr:col>23</xdr:col>
      <xdr:colOff>517525</xdr:colOff>
      <xdr:row>78</xdr:row>
      <xdr:rowOff>130831</xdr:rowOff>
    </xdr:to>
    <xdr:cxnSp macro="">
      <xdr:nvCxnSpPr>
        <xdr:cNvPr id="586" name="直線コネクタ 585"/>
        <xdr:cNvCxnSpPr/>
      </xdr:nvCxnSpPr>
      <xdr:spPr>
        <a:xfrm>
          <a:off x="15481300" y="13474029"/>
          <a:ext cx="838200" cy="2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87729</xdr:rowOff>
    </xdr:from>
    <xdr:ext cx="534377" cy="259045"/>
    <xdr:sp macro="" textlink="">
      <xdr:nvSpPr>
        <xdr:cNvPr id="587" name="公債費平均値テキスト"/>
        <xdr:cNvSpPr txBox="1"/>
      </xdr:nvSpPr>
      <xdr:spPr>
        <a:xfrm>
          <a:off x="16370300" y="13117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64852</xdr:rowOff>
    </xdr:from>
    <xdr:to>
      <xdr:col>23</xdr:col>
      <xdr:colOff>568325</xdr:colOff>
      <xdr:row>77</xdr:row>
      <xdr:rowOff>166452</xdr:rowOff>
    </xdr:to>
    <xdr:sp macro="" textlink="">
      <xdr:nvSpPr>
        <xdr:cNvPr id="588" name="フローチャート : 判断 587"/>
        <xdr:cNvSpPr/>
      </xdr:nvSpPr>
      <xdr:spPr>
        <a:xfrm>
          <a:off x="162687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100929</xdr:rowOff>
    </xdr:from>
    <xdr:to>
      <xdr:col>22</xdr:col>
      <xdr:colOff>365125</xdr:colOff>
      <xdr:row>78</xdr:row>
      <xdr:rowOff>109868</xdr:rowOff>
    </xdr:to>
    <xdr:cxnSp macro="">
      <xdr:nvCxnSpPr>
        <xdr:cNvPr id="589" name="直線コネクタ 588"/>
        <xdr:cNvCxnSpPr/>
      </xdr:nvCxnSpPr>
      <xdr:spPr>
        <a:xfrm flipV="1">
          <a:off x="14592300" y="13474029"/>
          <a:ext cx="889000" cy="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151194</xdr:rowOff>
    </xdr:from>
    <xdr:to>
      <xdr:col>22</xdr:col>
      <xdr:colOff>415925</xdr:colOff>
      <xdr:row>77</xdr:row>
      <xdr:rowOff>81344</xdr:rowOff>
    </xdr:to>
    <xdr:sp macro="" textlink="">
      <xdr:nvSpPr>
        <xdr:cNvPr id="590" name="フローチャート : 判断 589"/>
        <xdr:cNvSpPr/>
      </xdr:nvSpPr>
      <xdr:spPr>
        <a:xfrm>
          <a:off x="15430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97871</xdr:rowOff>
    </xdr:from>
    <xdr:ext cx="534377" cy="259045"/>
    <xdr:sp macro="" textlink="">
      <xdr:nvSpPr>
        <xdr:cNvPr id="591" name="テキスト ボックス 590"/>
        <xdr:cNvSpPr txBox="1"/>
      </xdr:nvSpPr>
      <xdr:spPr>
        <a:xfrm>
          <a:off x="15214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93912</xdr:rowOff>
    </xdr:from>
    <xdr:to>
      <xdr:col>21</xdr:col>
      <xdr:colOff>161925</xdr:colOff>
      <xdr:row>78</xdr:row>
      <xdr:rowOff>109868</xdr:rowOff>
    </xdr:to>
    <xdr:cxnSp macro="">
      <xdr:nvCxnSpPr>
        <xdr:cNvPr id="592" name="直線コネクタ 591"/>
        <xdr:cNvCxnSpPr/>
      </xdr:nvCxnSpPr>
      <xdr:spPr>
        <a:xfrm>
          <a:off x="13703300" y="13467012"/>
          <a:ext cx="889000" cy="1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130986</xdr:rowOff>
    </xdr:from>
    <xdr:to>
      <xdr:col>21</xdr:col>
      <xdr:colOff>212725</xdr:colOff>
      <xdr:row>77</xdr:row>
      <xdr:rowOff>61136</xdr:rowOff>
    </xdr:to>
    <xdr:sp macro="" textlink="">
      <xdr:nvSpPr>
        <xdr:cNvPr id="593" name="フローチャート : 判断 592"/>
        <xdr:cNvSpPr/>
      </xdr:nvSpPr>
      <xdr:spPr>
        <a:xfrm>
          <a:off x="14541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77662</xdr:rowOff>
    </xdr:from>
    <xdr:ext cx="534377" cy="259045"/>
    <xdr:sp macro="" textlink="">
      <xdr:nvSpPr>
        <xdr:cNvPr id="594" name="テキスト ボックス 593"/>
        <xdr:cNvSpPr txBox="1"/>
      </xdr:nvSpPr>
      <xdr:spPr>
        <a:xfrm>
          <a:off x="14325111" y="12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82299</xdr:rowOff>
    </xdr:from>
    <xdr:to>
      <xdr:col>19</xdr:col>
      <xdr:colOff>644525</xdr:colOff>
      <xdr:row>78</xdr:row>
      <xdr:rowOff>93912</xdr:rowOff>
    </xdr:to>
    <xdr:cxnSp macro="">
      <xdr:nvCxnSpPr>
        <xdr:cNvPr id="595" name="直線コネクタ 594"/>
        <xdr:cNvCxnSpPr/>
      </xdr:nvCxnSpPr>
      <xdr:spPr>
        <a:xfrm>
          <a:off x="12814300" y="13455399"/>
          <a:ext cx="8890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120790</xdr:rowOff>
    </xdr:from>
    <xdr:to>
      <xdr:col>20</xdr:col>
      <xdr:colOff>9525</xdr:colOff>
      <xdr:row>77</xdr:row>
      <xdr:rowOff>50940</xdr:rowOff>
    </xdr:to>
    <xdr:sp macro="" textlink="">
      <xdr:nvSpPr>
        <xdr:cNvPr id="596" name="フローチャート : 判断 595"/>
        <xdr:cNvSpPr/>
      </xdr:nvSpPr>
      <xdr:spPr>
        <a:xfrm>
          <a:off x="13652500" y="131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67467</xdr:rowOff>
    </xdr:from>
    <xdr:ext cx="534377" cy="259045"/>
    <xdr:sp macro="" textlink="">
      <xdr:nvSpPr>
        <xdr:cNvPr id="597" name="テキスト ボックス 596"/>
        <xdr:cNvSpPr txBox="1"/>
      </xdr:nvSpPr>
      <xdr:spPr>
        <a:xfrm>
          <a:off x="13436111" y="129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88215</xdr:rowOff>
    </xdr:from>
    <xdr:to>
      <xdr:col>18</xdr:col>
      <xdr:colOff>492125</xdr:colOff>
      <xdr:row>77</xdr:row>
      <xdr:rowOff>18365</xdr:rowOff>
    </xdr:to>
    <xdr:sp macro="" textlink="">
      <xdr:nvSpPr>
        <xdr:cNvPr id="598" name="フローチャート : 判断 597"/>
        <xdr:cNvSpPr/>
      </xdr:nvSpPr>
      <xdr:spPr>
        <a:xfrm>
          <a:off x="12763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34891</xdr:rowOff>
    </xdr:from>
    <xdr:ext cx="534377" cy="259045"/>
    <xdr:sp macro="" textlink="">
      <xdr:nvSpPr>
        <xdr:cNvPr id="599" name="テキスト ボックス 598"/>
        <xdr:cNvSpPr txBox="1"/>
      </xdr:nvSpPr>
      <xdr:spPr>
        <a:xfrm>
          <a:off x="12547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80031</xdr:rowOff>
    </xdr:from>
    <xdr:to>
      <xdr:col>23</xdr:col>
      <xdr:colOff>568325</xdr:colOff>
      <xdr:row>79</xdr:row>
      <xdr:rowOff>10181</xdr:rowOff>
    </xdr:to>
    <xdr:sp macro="" textlink="">
      <xdr:nvSpPr>
        <xdr:cNvPr id="605" name="円/楕円 604"/>
        <xdr:cNvSpPr/>
      </xdr:nvSpPr>
      <xdr:spPr>
        <a:xfrm>
          <a:off x="16268700" y="1345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166408</xdr:rowOff>
    </xdr:from>
    <xdr:ext cx="534377" cy="259045"/>
    <xdr:sp macro="" textlink="">
      <xdr:nvSpPr>
        <xdr:cNvPr id="606" name="公債費該当値テキスト"/>
        <xdr:cNvSpPr txBox="1"/>
      </xdr:nvSpPr>
      <xdr:spPr>
        <a:xfrm>
          <a:off x="16370300" y="1336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20,388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50129</xdr:rowOff>
    </xdr:from>
    <xdr:to>
      <xdr:col>22</xdr:col>
      <xdr:colOff>415925</xdr:colOff>
      <xdr:row>78</xdr:row>
      <xdr:rowOff>151729</xdr:rowOff>
    </xdr:to>
    <xdr:sp macro="" textlink="">
      <xdr:nvSpPr>
        <xdr:cNvPr id="607" name="円/楕円 606"/>
        <xdr:cNvSpPr/>
      </xdr:nvSpPr>
      <xdr:spPr>
        <a:xfrm>
          <a:off x="15430500" y="134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142856</xdr:rowOff>
    </xdr:from>
    <xdr:ext cx="534377" cy="259045"/>
    <xdr:sp macro="" textlink="">
      <xdr:nvSpPr>
        <xdr:cNvPr id="608" name="テキスト ボックス 607"/>
        <xdr:cNvSpPr txBox="1"/>
      </xdr:nvSpPr>
      <xdr:spPr>
        <a:xfrm>
          <a:off x="15214111" y="1351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21,696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59068</xdr:rowOff>
    </xdr:from>
    <xdr:to>
      <xdr:col>21</xdr:col>
      <xdr:colOff>212725</xdr:colOff>
      <xdr:row>78</xdr:row>
      <xdr:rowOff>160668</xdr:rowOff>
    </xdr:to>
    <xdr:sp macro="" textlink="">
      <xdr:nvSpPr>
        <xdr:cNvPr id="609" name="円/楕円 608"/>
        <xdr:cNvSpPr/>
      </xdr:nvSpPr>
      <xdr:spPr>
        <a:xfrm>
          <a:off x="14541500" y="1343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151795</xdr:rowOff>
    </xdr:from>
    <xdr:ext cx="534377" cy="259045"/>
    <xdr:sp macro="" textlink="">
      <xdr:nvSpPr>
        <xdr:cNvPr id="610" name="テキスト ボックス 609"/>
        <xdr:cNvSpPr txBox="1"/>
      </xdr:nvSpPr>
      <xdr:spPr>
        <a:xfrm>
          <a:off x="14325111" y="1352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21,305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43112</xdr:rowOff>
    </xdr:from>
    <xdr:to>
      <xdr:col>20</xdr:col>
      <xdr:colOff>9525</xdr:colOff>
      <xdr:row>78</xdr:row>
      <xdr:rowOff>144712</xdr:rowOff>
    </xdr:to>
    <xdr:sp macro="" textlink="">
      <xdr:nvSpPr>
        <xdr:cNvPr id="611" name="円/楕円 610"/>
        <xdr:cNvSpPr/>
      </xdr:nvSpPr>
      <xdr:spPr>
        <a:xfrm>
          <a:off x="13652500" y="134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135839</xdr:rowOff>
    </xdr:from>
    <xdr:ext cx="534377" cy="259045"/>
    <xdr:sp macro="" textlink="">
      <xdr:nvSpPr>
        <xdr:cNvPr id="612" name="テキスト ボックス 611"/>
        <xdr:cNvSpPr txBox="1"/>
      </xdr:nvSpPr>
      <xdr:spPr>
        <a:xfrm>
          <a:off x="13436111" y="1350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22,003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31499</xdr:rowOff>
    </xdr:from>
    <xdr:to>
      <xdr:col>18</xdr:col>
      <xdr:colOff>492125</xdr:colOff>
      <xdr:row>78</xdr:row>
      <xdr:rowOff>133099</xdr:rowOff>
    </xdr:to>
    <xdr:sp macro="" textlink="">
      <xdr:nvSpPr>
        <xdr:cNvPr id="613" name="円/楕円 612"/>
        <xdr:cNvSpPr/>
      </xdr:nvSpPr>
      <xdr:spPr>
        <a:xfrm>
          <a:off x="12763500" y="1340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124226</xdr:rowOff>
    </xdr:from>
    <xdr:ext cx="534377" cy="259045"/>
    <xdr:sp macro="" textlink="">
      <xdr:nvSpPr>
        <xdr:cNvPr id="614" name="テキスト ボックス 613"/>
        <xdr:cNvSpPr txBox="1"/>
      </xdr:nvSpPr>
      <xdr:spPr>
        <a:xfrm>
          <a:off x="12547111" y="1349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22,511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5" name="直線コネクタ 62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6" name="テキスト ボックス 62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7" name="直線コネクタ 62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8" name="テキスト ボックス 62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9" name="直線コネクタ 62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0" name="テキスト ボックス 62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1" name="直線コネクタ 63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2" name="テキスト ボックス 63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3" name="直線コネクタ 63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4" name="テキスト ボックス 63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5" name="直線コネクタ 63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6" name="テキスト ボックス 63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81445</xdr:rowOff>
    </xdr:from>
    <xdr:to>
      <xdr:col>23</xdr:col>
      <xdr:colOff>516889</xdr:colOff>
      <xdr:row>99</xdr:row>
      <xdr:rowOff>37058</xdr:rowOff>
    </xdr:to>
    <xdr:cxnSp macro="">
      <xdr:nvCxnSpPr>
        <xdr:cNvPr id="638" name="直線コネクタ 637"/>
        <xdr:cNvCxnSpPr/>
      </xdr:nvCxnSpPr>
      <xdr:spPr>
        <a:xfrm flipV="1">
          <a:off x="16317595" y="15683395"/>
          <a:ext cx="1269" cy="1327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40885</xdr:rowOff>
    </xdr:from>
    <xdr:ext cx="378565" cy="259045"/>
    <xdr:sp macro="" textlink="">
      <xdr:nvSpPr>
        <xdr:cNvPr id="639" name="積立金最小値テキスト"/>
        <xdr:cNvSpPr txBox="1"/>
      </xdr:nvSpPr>
      <xdr:spPr>
        <a:xfrm>
          <a:off x="16370300" y="17014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428625</xdr:colOff>
      <xdr:row>99</xdr:row>
      <xdr:rowOff>37058</xdr:rowOff>
    </xdr:from>
    <xdr:to>
      <xdr:col>23</xdr:col>
      <xdr:colOff>606425</xdr:colOff>
      <xdr:row>99</xdr:row>
      <xdr:rowOff>37058</xdr:rowOff>
    </xdr:to>
    <xdr:cxnSp macro="">
      <xdr:nvCxnSpPr>
        <xdr:cNvPr id="640" name="直線コネクタ 639"/>
        <xdr:cNvCxnSpPr/>
      </xdr:nvCxnSpPr>
      <xdr:spPr>
        <a:xfrm>
          <a:off x="16230600" y="1701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28122</xdr:rowOff>
    </xdr:from>
    <xdr:ext cx="534377" cy="259045"/>
    <xdr:sp macro="" textlink="">
      <xdr:nvSpPr>
        <xdr:cNvPr id="641" name="積立金最大値テキスト"/>
        <xdr:cNvSpPr txBox="1"/>
      </xdr:nvSpPr>
      <xdr:spPr>
        <a:xfrm>
          <a:off x="16370300" y="1545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35,029</a:t>
          </a:r>
          <a:endParaRPr kumimoji="1" lang="ja-JP" altLang="en-US" sz="1000" b="1">
            <a:latin typeface="ＭＳ Ｐゴシック"/>
          </a:endParaRPr>
        </a:p>
      </xdr:txBody>
    </xdr:sp>
    <xdr:clientData/>
  </xdr:oneCellAnchor>
  <xdr:twoCellAnchor>
    <xdr:from>
      <xdr:col>23</xdr:col>
      <xdr:colOff>428625</xdr:colOff>
      <xdr:row>91</xdr:row>
      <xdr:rowOff>81445</xdr:rowOff>
    </xdr:from>
    <xdr:to>
      <xdr:col>23</xdr:col>
      <xdr:colOff>606425</xdr:colOff>
      <xdr:row>91</xdr:row>
      <xdr:rowOff>81445</xdr:rowOff>
    </xdr:to>
    <xdr:cxnSp macro="">
      <xdr:nvCxnSpPr>
        <xdr:cNvPr id="642" name="直線コネクタ 641"/>
        <xdr:cNvCxnSpPr/>
      </xdr:nvCxnSpPr>
      <xdr:spPr>
        <a:xfrm>
          <a:off x="16230600" y="1568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108420</xdr:rowOff>
    </xdr:from>
    <xdr:to>
      <xdr:col>23</xdr:col>
      <xdr:colOff>517525</xdr:colOff>
      <xdr:row>98</xdr:row>
      <xdr:rowOff>97219</xdr:rowOff>
    </xdr:to>
    <xdr:cxnSp macro="">
      <xdr:nvCxnSpPr>
        <xdr:cNvPr id="643" name="直線コネクタ 642"/>
        <xdr:cNvCxnSpPr/>
      </xdr:nvCxnSpPr>
      <xdr:spPr>
        <a:xfrm>
          <a:off x="15481300" y="16739070"/>
          <a:ext cx="838200" cy="16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66819</xdr:rowOff>
    </xdr:from>
    <xdr:ext cx="469744" cy="259045"/>
    <xdr:sp macro="" textlink="">
      <xdr:nvSpPr>
        <xdr:cNvPr id="644" name="積立金平均値テキスト"/>
        <xdr:cNvSpPr txBox="1"/>
      </xdr:nvSpPr>
      <xdr:spPr>
        <a:xfrm>
          <a:off x="16370300" y="16526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43942</xdr:rowOff>
    </xdr:from>
    <xdr:to>
      <xdr:col>23</xdr:col>
      <xdr:colOff>568325</xdr:colOff>
      <xdr:row>97</xdr:row>
      <xdr:rowOff>145542</xdr:rowOff>
    </xdr:to>
    <xdr:sp macro="" textlink="">
      <xdr:nvSpPr>
        <xdr:cNvPr id="645" name="フローチャート : 判断 644"/>
        <xdr:cNvSpPr/>
      </xdr:nvSpPr>
      <xdr:spPr>
        <a:xfrm>
          <a:off x="16268700" y="1667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54203</xdr:rowOff>
    </xdr:from>
    <xdr:to>
      <xdr:col>22</xdr:col>
      <xdr:colOff>365125</xdr:colOff>
      <xdr:row>97</xdr:row>
      <xdr:rowOff>108420</xdr:rowOff>
    </xdr:to>
    <xdr:cxnSp macro="">
      <xdr:nvCxnSpPr>
        <xdr:cNvPr id="646" name="直線コネクタ 645"/>
        <xdr:cNvCxnSpPr/>
      </xdr:nvCxnSpPr>
      <xdr:spPr>
        <a:xfrm>
          <a:off x="14592300" y="16341953"/>
          <a:ext cx="889000" cy="39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1536</xdr:rowOff>
    </xdr:from>
    <xdr:to>
      <xdr:col>22</xdr:col>
      <xdr:colOff>415925</xdr:colOff>
      <xdr:row>97</xdr:row>
      <xdr:rowOff>103136</xdr:rowOff>
    </xdr:to>
    <xdr:sp macro="" textlink="">
      <xdr:nvSpPr>
        <xdr:cNvPr id="647" name="フローチャート : 判断 646"/>
        <xdr:cNvSpPr/>
      </xdr:nvSpPr>
      <xdr:spPr>
        <a:xfrm>
          <a:off x="15430500" y="1663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119663</xdr:rowOff>
    </xdr:from>
    <xdr:ext cx="469744" cy="259045"/>
    <xdr:sp macro="" textlink="">
      <xdr:nvSpPr>
        <xdr:cNvPr id="648" name="テキスト ボックス 647"/>
        <xdr:cNvSpPr txBox="1"/>
      </xdr:nvSpPr>
      <xdr:spPr>
        <a:xfrm>
          <a:off x="15246427" y="1640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54203</xdr:rowOff>
    </xdr:from>
    <xdr:to>
      <xdr:col>21</xdr:col>
      <xdr:colOff>161925</xdr:colOff>
      <xdr:row>96</xdr:row>
      <xdr:rowOff>37745</xdr:rowOff>
    </xdr:to>
    <xdr:cxnSp macro="">
      <xdr:nvCxnSpPr>
        <xdr:cNvPr id="649" name="直線コネクタ 648"/>
        <xdr:cNvCxnSpPr/>
      </xdr:nvCxnSpPr>
      <xdr:spPr>
        <a:xfrm flipV="1">
          <a:off x="13703300" y="16341953"/>
          <a:ext cx="889000" cy="15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87224</xdr:rowOff>
    </xdr:from>
    <xdr:to>
      <xdr:col>21</xdr:col>
      <xdr:colOff>212725</xdr:colOff>
      <xdr:row>96</xdr:row>
      <xdr:rowOff>17374</xdr:rowOff>
    </xdr:to>
    <xdr:sp macro="" textlink="">
      <xdr:nvSpPr>
        <xdr:cNvPr id="650" name="フローチャート : 判断 649"/>
        <xdr:cNvSpPr/>
      </xdr:nvSpPr>
      <xdr:spPr>
        <a:xfrm>
          <a:off x="14541500" y="1637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8501</xdr:rowOff>
    </xdr:from>
    <xdr:ext cx="534377" cy="259045"/>
    <xdr:sp macro="" textlink="">
      <xdr:nvSpPr>
        <xdr:cNvPr id="651" name="テキスト ボックス 650"/>
        <xdr:cNvSpPr txBox="1"/>
      </xdr:nvSpPr>
      <xdr:spPr>
        <a:xfrm>
          <a:off x="14325111" y="1646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102476</xdr:rowOff>
    </xdr:from>
    <xdr:to>
      <xdr:col>19</xdr:col>
      <xdr:colOff>644525</xdr:colOff>
      <xdr:row>96</xdr:row>
      <xdr:rowOff>37745</xdr:rowOff>
    </xdr:to>
    <xdr:cxnSp macro="">
      <xdr:nvCxnSpPr>
        <xdr:cNvPr id="652" name="直線コネクタ 651"/>
        <xdr:cNvCxnSpPr/>
      </xdr:nvCxnSpPr>
      <xdr:spPr>
        <a:xfrm>
          <a:off x="12814300" y="16218776"/>
          <a:ext cx="889000" cy="27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24206</xdr:rowOff>
    </xdr:from>
    <xdr:to>
      <xdr:col>20</xdr:col>
      <xdr:colOff>9525</xdr:colOff>
      <xdr:row>94</xdr:row>
      <xdr:rowOff>125806</xdr:rowOff>
    </xdr:to>
    <xdr:sp macro="" textlink="">
      <xdr:nvSpPr>
        <xdr:cNvPr id="653" name="フローチャート : 判断 652"/>
        <xdr:cNvSpPr/>
      </xdr:nvSpPr>
      <xdr:spPr>
        <a:xfrm>
          <a:off x="13652500" y="1614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142333</xdr:rowOff>
    </xdr:from>
    <xdr:ext cx="534377" cy="259045"/>
    <xdr:sp macro="" textlink="">
      <xdr:nvSpPr>
        <xdr:cNvPr id="654" name="テキスト ボックス 653"/>
        <xdr:cNvSpPr txBox="1"/>
      </xdr:nvSpPr>
      <xdr:spPr>
        <a:xfrm>
          <a:off x="13436111" y="1591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660</xdr:rowOff>
    </xdr:from>
    <xdr:to>
      <xdr:col>18</xdr:col>
      <xdr:colOff>492125</xdr:colOff>
      <xdr:row>97</xdr:row>
      <xdr:rowOff>102260</xdr:rowOff>
    </xdr:to>
    <xdr:sp macro="" textlink="">
      <xdr:nvSpPr>
        <xdr:cNvPr id="655" name="フローチャート : 判断 654"/>
        <xdr:cNvSpPr/>
      </xdr:nvSpPr>
      <xdr:spPr>
        <a:xfrm>
          <a:off x="12763500" y="166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93387</xdr:rowOff>
    </xdr:from>
    <xdr:ext cx="469744" cy="259045"/>
    <xdr:sp macro="" textlink="">
      <xdr:nvSpPr>
        <xdr:cNvPr id="656" name="テキスト ボックス 655"/>
        <xdr:cNvSpPr txBox="1"/>
      </xdr:nvSpPr>
      <xdr:spPr>
        <a:xfrm>
          <a:off x="12579427" y="167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7" name="テキスト ボックス 65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8" name="テキスト ボックス 65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9" name="テキスト ボックス 65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0" name="テキスト ボックス 65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1" name="テキスト ボックス 66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46419</xdr:rowOff>
    </xdr:from>
    <xdr:to>
      <xdr:col>23</xdr:col>
      <xdr:colOff>568325</xdr:colOff>
      <xdr:row>98</xdr:row>
      <xdr:rowOff>148019</xdr:rowOff>
    </xdr:to>
    <xdr:sp macro="" textlink="">
      <xdr:nvSpPr>
        <xdr:cNvPr id="662" name="円/楕円 661"/>
        <xdr:cNvSpPr/>
      </xdr:nvSpPr>
      <xdr:spPr>
        <a:xfrm>
          <a:off x="16268700" y="1684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132796</xdr:rowOff>
    </xdr:from>
    <xdr:ext cx="469744" cy="259045"/>
    <xdr:sp macro="" textlink="">
      <xdr:nvSpPr>
        <xdr:cNvPr id="663" name="積立金該当値テキスト"/>
        <xdr:cNvSpPr txBox="1"/>
      </xdr:nvSpPr>
      <xdr:spPr>
        <a:xfrm>
          <a:off x="16370300" y="1676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57620</xdr:rowOff>
    </xdr:from>
    <xdr:to>
      <xdr:col>22</xdr:col>
      <xdr:colOff>415925</xdr:colOff>
      <xdr:row>97</xdr:row>
      <xdr:rowOff>159220</xdr:rowOff>
    </xdr:to>
    <xdr:sp macro="" textlink="">
      <xdr:nvSpPr>
        <xdr:cNvPr id="664" name="円/楕円 663"/>
        <xdr:cNvSpPr/>
      </xdr:nvSpPr>
      <xdr:spPr>
        <a:xfrm>
          <a:off x="15430500" y="166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150347</xdr:rowOff>
    </xdr:from>
    <xdr:ext cx="469744" cy="259045"/>
    <xdr:sp macro="" textlink="">
      <xdr:nvSpPr>
        <xdr:cNvPr id="665" name="テキスト ボックス 664"/>
        <xdr:cNvSpPr txBox="1"/>
      </xdr:nvSpPr>
      <xdr:spPr>
        <a:xfrm>
          <a:off x="15246427" y="167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3403</xdr:rowOff>
    </xdr:from>
    <xdr:to>
      <xdr:col>21</xdr:col>
      <xdr:colOff>212725</xdr:colOff>
      <xdr:row>95</xdr:row>
      <xdr:rowOff>105003</xdr:rowOff>
    </xdr:to>
    <xdr:sp macro="" textlink="">
      <xdr:nvSpPr>
        <xdr:cNvPr id="666" name="円/楕円 665"/>
        <xdr:cNvSpPr/>
      </xdr:nvSpPr>
      <xdr:spPr>
        <a:xfrm>
          <a:off x="14541500" y="1629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121530</xdr:rowOff>
    </xdr:from>
    <xdr:ext cx="534377" cy="259045"/>
    <xdr:sp macro="" textlink="">
      <xdr:nvSpPr>
        <xdr:cNvPr id="667" name="テキスト ボックス 666"/>
        <xdr:cNvSpPr txBox="1"/>
      </xdr:nvSpPr>
      <xdr:spPr>
        <a:xfrm>
          <a:off x="14325111" y="1606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17,744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158395</xdr:rowOff>
    </xdr:from>
    <xdr:to>
      <xdr:col>20</xdr:col>
      <xdr:colOff>9525</xdr:colOff>
      <xdr:row>96</xdr:row>
      <xdr:rowOff>88545</xdr:rowOff>
    </xdr:to>
    <xdr:sp macro="" textlink="">
      <xdr:nvSpPr>
        <xdr:cNvPr id="668" name="円/楕円 667"/>
        <xdr:cNvSpPr/>
      </xdr:nvSpPr>
      <xdr:spPr>
        <a:xfrm>
          <a:off x="13652500" y="1644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79672</xdr:rowOff>
    </xdr:from>
    <xdr:ext cx="534377" cy="259045"/>
    <xdr:sp macro="" textlink="">
      <xdr:nvSpPr>
        <xdr:cNvPr id="669" name="テキスト ボックス 668"/>
        <xdr:cNvSpPr txBox="1"/>
      </xdr:nvSpPr>
      <xdr:spPr>
        <a:xfrm>
          <a:off x="13436111" y="1653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13,676</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51676</xdr:rowOff>
    </xdr:from>
    <xdr:to>
      <xdr:col>18</xdr:col>
      <xdr:colOff>492125</xdr:colOff>
      <xdr:row>94</xdr:row>
      <xdr:rowOff>153276</xdr:rowOff>
    </xdr:to>
    <xdr:sp macro="" textlink="">
      <xdr:nvSpPr>
        <xdr:cNvPr id="670" name="円/楕円 669"/>
        <xdr:cNvSpPr/>
      </xdr:nvSpPr>
      <xdr:spPr>
        <a:xfrm>
          <a:off x="12763500" y="1616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169803</xdr:rowOff>
    </xdr:from>
    <xdr:ext cx="534377" cy="259045"/>
    <xdr:sp macro="" textlink="">
      <xdr:nvSpPr>
        <xdr:cNvPr id="671" name="テキスト ボックス 670"/>
        <xdr:cNvSpPr txBox="1"/>
      </xdr:nvSpPr>
      <xdr:spPr>
        <a:xfrm>
          <a:off x="12547111" y="159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2" name="正方形/長方形 67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3" name="正方形/長方形 67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4" name="正方形/長方形 67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5" name="正方形/長方形 67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6" name="正方形/長方形 67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7" name="正方形/長方形 67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8" name="正方形/長方形 67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9" name="正方形/長方形 67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0" name="テキスト ボックス 67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1" name="直線コネクタ 68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82" name="直線コネクタ 68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83" name="テキスト ボックス 68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84" name="直線コネクタ 68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85" name="テキスト ボックス 68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86" name="直線コネクタ 68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87" name="テキスト ボックス 68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8" name="直線コネクタ 68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89" name="テキスト ボックス 68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0" name="直線コネクタ 68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91" name="テキスト ボックス 69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58775</xdr:rowOff>
    </xdr:from>
    <xdr:to>
      <xdr:col>32</xdr:col>
      <xdr:colOff>186689</xdr:colOff>
      <xdr:row>38</xdr:row>
      <xdr:rowOff>139700</xdr:rowOff>
    </xdr:to>
    <xdr:cxnSp macro="">
      <xdr:nvCxnSpPr>
        <xdr:cNvPr id="693" name="直線コネクタ 692"/>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9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95" name="直線コネクタ 69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5452</xdr:rowOff>
    </xdr:from>
    <xdr:ext cx="469744" cy="259045"/>
    <xdr:sp macro="" textlink="">
      <xdr:nvSpPr>
        <xdr:cNvPr id="696" name="投資及び出資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3,177</a:t>
          </a:r>
          <a:endParaRPr kumimoji="1" lang="ja-JP" altLang="en-US" sz="1000" b="1">
            <a:latin typeface="ＭＳ Ｐゴシック"/>
          </a:endParaRPr>
        </a:p>
      </xdr:txBody>
    </xdr:sp>
    <xdr:clientData/>
  </xdr:oneCellAnchor>
  <xdr:twoCellAnchor>
    <xdr:from>
      <xdr:col>32</xdr:col>
      <xdr:colOff>98425</xdr:colOff>
      <xdr:row>30</xdr:row>
      <xdr:rowOff>58775</xdr:rowOff>
    </xdr:from>
    <xdr:to>
      <xdr:col>32</xdr:col>
      <xdr:colOff>276225</xdr:colOff>
      <xdr:row>30</xdr:row>
      <xdr:rowOff>58775</xdr:rowOff>
    </xdr:to>
    <xdr:cxnSp macro="">
      <xdr:nvCxnSpPr>
        <xdr:cNvPr id="697" name="直線コネクタ 696"/>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698" name="直線コネクタ 69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161612</xdr:rowOff>
    </xdr:from>
    <xdr:ext cx="378565" cy="259045"/>
    <xdr:sp macro="" textlink="">
      <xdr:nvSpPr>
        <xdr:cNvPr id="699" name="投資及び出資金平均値テキスト"/>
        <xdr:cNvSpPr txBox="1"/>
      </xdr:nvSpPr>
      <xdr:spPr>
        <a:xfrm>
          <a:off x="22212300" y="61623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138735</xdr:rowOff>
    </xdr:from>
    <xdr:to>
      <xdr:col>32</xdr:col>
      <xdr:colOff>238125</xdr:colOff>
      <xdr:row>37</xdr:row>
      <xdr:rowOff>68885</xdr:rowOff>
    </xdr:to>
    <xdr:sp macro="" textlink="">
      <xdr:nvSpPr>
        <xdr:cNvPr id="700" name="フローチャート : 判断 699"/>
        <xdr:cNvSpPr/>
      </xdr:nvSpPr>
      <xdr:spPr>
        <a:xfrm>
          <a:off x="221107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01" name="直線コネクタ 70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6604</xdr:rowOff>
    </xdr:from>
    <xdr:to>
      <xdr:col>31</xdr:col>
      <xdr:colOff>85725</xdr:colOff>
      <xdr:row>37</xdr:row>
      <xdr:rowOff>108204</xdr:rowOff>
    </xdr:to>
    <xdr:sp macro="" textlink="">
      <xdr:nvSpPr>
        <xdr:cNvPr id="702" name="フローチャート : 判断 701"/>
        <xdr:cNvSpPr/>
      </xdr:nvSpPr>
      <xdr:spPr>
        <a:xfrm>
          <a:off x="21272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124731</xdr:rowOff>
    </xdr:from>
    <xdr:ext cx="378565" cy="259045"/>
    <xdr:sp macro="" textlink="">
      <xdr:nvSpPr>
        <xdr:cNvPr id="703" name="テキスト ボックス 702"/>
        <xdr:cNvSpPr txBox="1"/>
      </xdr:nvSpPr>
      <xdr:spPr>
        <a:xfrm>
          <a:off x="21134017" y="61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04" name="直線コネクタ 70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9804</xdr:rowOff>
    </xdr:from>
    <xdr:to>
      <xdr:col>29</xdr:col>
      <xdr:colOff>568325</xdr:colOff>
      <xdr:row>37</xdr:row>
      <xdr:rowOff>111404</xdr:rowOff>
    </xdr:to>
    <xdr:sp macro="" textlink="">
      <xdr:nvSpPr>
        <xdr:cNvPr id="705" name="フローチャート : 判断 704"/>
        <xdr:cNvSpPr/>
      </xdr:nvSpPr>
      <xdr:spPr>
        <a:xfrm>
          <a:off x="20383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127931</xdr:rowOff>
    </xdr:from>
    <xdr:ext cx="378565" cy="259045"/>
    <xdr:sp macro="" textlink="">
      <xdr:nvSpPr>
        <xdr:cNvPr id="706" name="テキスト ボックス 705"/>
        <xdr:cNvSpPr txBox="1"/>
      </xdr:nvSpPr>
      <xdr:spPr>
        <a:xfrm>
          <a:off x="20245017" y="61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07" name="直線コネクタ 70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7061</xdr:rowOff>
    </xdr:from>
    <xdr:to>
      <xdr:col>28</xdr:col>
      <xdr:colOff>365125</xdr:colOff>
      <xdr:row>37</xdr:row>
      <xdr:rowOff>108661</xdr:rowOff>
    </xdr:to>
    <xdr:sp macro="" textlink="">
      <xdr:nvSpPr>
        <xdr:cNvPr id="708" name="フローチャート : 判断 707"/>
        <xdr:cNvSpPr/>
      </xdr:nvSpPr>
      <xdr:spPr>
        <a:xfrm>
          <a:off x="19494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125188</xdr:rowOff>
    </xdr:from>
    <xdr:ext cx="378565" cy="259045"/>
    <xdr:sp macro="" textlink="">
      <xdr:nvSpPr>
        <xdr:cNvPr id="709" name="テキスト ボックス 708"/>
        <xdr:cNvSpPr txBox="1"/>
      </xdr:nvSpPr>
      <xdr:spPr>
        <a:xfrm>
          <a:off x="19356017" y="61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119075</xdr:rowOff>
    </xdr:from>
    <xdr:to>
      <xdr:col>27</xdr:col>
      <xdr:colOff>161925</xdr:colOff>
      <xdr:row>37</xdr:row>
      <xdr:rowOff>49225</xdr:rowOff>
    </xdr:to>
    <xdr:sp macro="" textlink="">
      <xdr:nvSpPr>
        <xdr:cNvPr id="710" name="フローチャート : 判断 709"/>
        <xdr:cNvSpPr/>
      </xdr:nvSpPr>
      <xdr:spPr>
        <a:xfrm>
          <a:off x="18605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65752</xdr:rowOff>
    </xdr:from>
    <xdr:ext cx="378565" cy="259045"/>
    <xdr:sp macro="" textlink="">
      <xdr:nvSpPr>
        <xdr:cNvPr id="711" name="テキスト ボックス 710"/>
        <xdr:cNvSpPr txBox="1"/>
      </xdr:nvSpPr>
      <xdr:spPr>
        <a:xfrm>
          <a:off x="18467017" y="606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2" name="テキスト ボックス 71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3" name="テキスト ボックス 71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4" name="テキスト ボックス 71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5" name="テキスト ボックス 71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6" name="テキスト ボックス 71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17" name="円/楕円 71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1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19" name="円/楕円 71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20" name="テキスト ボックス 71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21" name="円/楕円 72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22" name="テキスト ボックス 72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23" name="円/楕円 72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24" name="テキスト ボックス 72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25" name="円/楕円 72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26" name="テキスト ボックス 72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7" name="正方形/長方形 72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8" name="正方形/長方形 72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9" name="正方形/長方形 72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0" name="正方形/長方形 72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1" name="正方形/長方形 73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2" name="正方形/長方形 73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3" name="正方形/長方形 73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4" name="正方形/長方形 73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5" name="テキスト ボックス 73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6" name="直線コネクタ 73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7" name="直線コネクタ 73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38" name="テキスト ボックス 73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39" name="直線コネクタ 73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0" name="テキスト ボックス 73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1" name="直線コネクタ 74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2" name="テキスト ボックス 74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3" name="直線コネクタ 74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4" name="テキスト ボックス 74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5" name="直線コネクタ 74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6" name="テキスト ボックス 74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11684</xdr:rowOff>
    </xdr:from>
    <xdr:to>
      <xdr:col>32</xdr:col>
      <xdr:colOff>186689</xdr:colOff>
      <xdr:row>58</xdr:row>
      <xdr:rowOff>139700</xdr:rowOff>
    </xdr:to>
    <xdr:cxnSp macro="">
      <xdr:nvCxnSpPr>
        <xdr:cNvPr id="748" name="直線コネクタ 747"/>
        <xdr:cNvCxnSpPr/>
      </xdr:nvCxnSpPr>
      <xdr:spPr>
        <a:xfrm flipV="1">
          <a:off x="22159595" y="8755634"/>
          <a:ext cx="1269"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4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0" name="直線コネクタ 74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129811</xdr:rowOff>
    </xdr:from>
    <xdr:ext cx="534377" cy="259045"/>
    <xdr:sp macro="" textlink="">
      <xdr:nvSpPr>
        <xdr:cNvPr id="751" name="貸付金最大値テキスト"/>
        <xdr:cNvSpPr txBox="1"/>
      </xdr:nvSpPr>
      <xdr:spPr>
        <a:xfrm>
          <a:off x="22212300" y="853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29,050</a:t>
          </a:r>
          <a:endParaRPr kumimoji="1" lang="ja-JP" altLang="en-US" sz="1000" b="1">
            <a:latin typeface="ＭＳ Ｐゴシック"/>
          </a:endParaRPr>
        </a:p>
      </xdr:txBody>
    </xdr:sp>
    <xdr:clientData/>
  </xdr:oneCellAnchor>
  <xdr:twoCellAnchor>
    <xdr:from>
      <xdr:col>32</xdr:col>
      <xdr:colOff>98425</xdr:colOff>
      <xdr:row>51</xdr:row>
      <xdr:rowOff>11684</xdr:rowOff>
    </xdr:from>
    <xdr:to>
      <xdr:col>32</xdr:col>
      <xdr:colOff>276225</xdr:colOff>
      <xdr:row>51</xdr:row>
      <xdr:rowOff>11684</xdr:rowOff>
    </xdr:to>
    <xdr:cxnSp macro="">
      <xdr:nvCxnSpPr>
        <xdr:cNvPr id="752" name="直線コネクタ 751"/>
        <xdr:cNvCxnSpPr/>
      </xdr:nvCxnSpPr>
      <xdr:spPr>
        <a:xfrm>
          <a:off x="22072600" y="875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27777</xdr:rowOff>
    </xdr:from>
    <xdr:to>
      <xdr:col>32</xdr:col>
      <xdr:colOff>187325</xdr:colOff>
      <xdr:row>58</xdr:row>
      <xdr:rowOff>29926</xdr:rowOff>
    </xdr:to>
    <xdr:cxnSp macro="">
      <xdr:nvCxnSpPr>
        <xdr:cNvPr id="753" name="直線コネクタ 752"/>
        <xdr:cNvCxnSpPr/>
      </xdr:nvCxnSpPr>
      <xdr:spPr>
        <a:xfrm>
          <a:off x="21323300" y="9971877"/>
          <a:ext cx="8382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87362</xdr:rowOff>
    </xdr:from>
    <xdr:ext cx="469744" cy="259045"/>
    <xdr:sp macro="" textlink="">
      <xdr:nvSpPr>
        <xdr:cNvPr id="754" name="貸付金平均値テキスト"/>
        <xdr:cNvSpPr txBox="1"/>
      </xdr:nvSpPr>
      <xdr:spPr>
        <a:xfrm>
          <a:off x="22212300" y="9688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64485</xdr:rowOff>
    </xdr:from>
    <xdr:to>
      <xdr:col>32</xdr:col>
      <xdr:colOff>238125</xdr:colOff>
      <xdr:row>57</xdr:row>
      <xdr:rowOff>166085</xdr:rowOff>
    </xdr:to>
    <xdr:sp macro="" textlink="">
      <xdr:nvSpPr>
        <xdr:cNvPr id="755" name="フローチャート : 判断 754"/>
        <xdr:cNvSpPr/>
      </xdr:nvSpPr>
      <xdr:spPr>
        <a:xfrm>
          <a:off x="221107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23114</xdr:rowOff>
    </xdr:from>
    <xdr:to>
      <xdr:col>31</xdr:col>
      <xdr:colOff>34925</xdr:colOff>
      <xdr:row>58</xdr:row>
      <xdr:rowOff>27777</xdr:rowOff>
    </xdr:to>
    <xdr:cxnSp macro="">
      <xdr:nvCxnSpPr>
        <xdr:cNvPr id="756" name="直線コネクタ 755"/>
        <xdr:cNvCxnSpPr/>
      </xdr:nvCxnSpPr>
      <xdr:spPr>
        <a:xfrm>
          <a:off x="20434300" y="9967214"/>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136449</xdr:rowOff>
    </xdr:from>
    <xdr:to>
      <xdr:col>31</xdr:col>
      <xdr:colOff>85725</xdr:colOff>
      <xdr:row>57</xdr:row>
      <xdr:rowOff>66599</xdr:rowOff>
    </xdr:to>
    <xdr:sp macro="" textlink="">
      <xdr:nvSpPr>
        <xdr:cNvPr id="757" name="フローチャート : 判断 756"/>
        <xdr:cNvSpPr/>
      </xdr:nvSpPr>
      <xdr:spPr>
        <a:xfrm>
          <a:off x="21272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83126</xdr:rowOff>
    </xdr:from>
    <xdr:ext cx="469744" cy="259045"/>
    <xdr:sp macro="" textlink="">
      <xdr:nvSpPr>
        <xdr:cNvPr id="758" name="テキスト ボックス 757"/>
        <xdr:cNvSpPr txBox="1"/>
      </xdr:nvSpPr>
      <xdr:spPr>
        <a:xfrm>
          <a:off x="21088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22062</xdr:rowOff>
    </xdr:from>
    <xdr:to>
      <xdr:col>29</xdr:col>
      <xdr:colOff>517525</xdr:colOff>
      <xdr:row>58</xdr:row>
      <xdr:rowOff>23114</xdr:rowOff>
    </xdr:to>
    <xdr:cxnSp macro="">
      <xdr:nvCxnSpPr>
        <xdr:cNvPr id="759" name="直線コネクタ 758"/>
        <xdr:cNvCxnSpPr/>
      </xdr:nvCxnSpPr>
      <xdr:spPr>
        <a:xfrm>
          <a:off x="19545300" y="9966162"/>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160224</xdr:rowOff>
    </xdr:from>
    <xdr:to>
      <xdr:col>29</xdr:col>
      <xdr:colOff>568325</xdr:colOff>
      <xdr:row>57</xdr:row>
      <xdr:rowOff>90374</xdr:rowOff>
    </xdr:to>
    <xdr:sp macro="" textlink="">
      <xdr:nvSpPr>
        <xdr:cNvPr id="760" name="フローチャート : 判断 759"/>
        <xdr:cNvSpPr/>
      </xdr:nvSpPr>
      <xdr:spPr>
        <a:xfrm>
          <a:off x="20383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106901</xdr:rowOff>
    </xdr:from>
    <xdr:ext cx="469744" cy="259045"/>
    <xdr:sp macro="" textlink="">
      <xdr:nvSpPr>
        <xdr:cNvPr id="761" name="テキスト ボックス 760"/>
        <xdr:cNvSpPr txBox="1"/>
      </xdr:nvSpPr>
      <xdr:spPr>
        <a:xfrm>
          <a:off x="20199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166218</xdr:rowOff>
    </xdr:from>
    <xdr:to>
      <xdr:col>28</xdr:col>
      <xdr:colOff>314325</xdr:colOff>
      <xdr:row>58</xdr:row>
      <xdr:rowOff>22062</xdr:rowOff>
    </xdr:to>
    <xdr:cxnSp macro="">
      <xdr:nvCxnSpPr>
        <xdr:cNvPr id="762" name="直線コネクタ 761"/>
        <xdr:cNvCxnSpPr/>
      </xdr:nvCxnSpPr>
      <xdr:spPr>
        <a:xfrm>
          <a:off x="18656300" y="9938868"/>
          <a:ext cx="889000" cy="2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146553</xdr:rowOff>
    </xdr:from>
    <xdr:to>
      <xdr:col>28</xdr:col>
      <xdr:colOff>365125</xdr:colOff>
      <xdr:row>57</xdr:row>
      <xdr:rowOff>76703</xdr:rowOff>
    </xdr:to>
    <xdr:sp macro="" textlink="">
      <xdr:nvSpPr>
        <xdr:cNvPr id="763" name="フローチャート : 判断 762"/>
        <xdr:cNvSpPr/>
      </xdr:nvSpPr>
      <xdr:spPr>
        <a:xfrm>
          <a:off x="19494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93230</xdr:rowOff>
    </xdr:from>
    <xdr:ext cx="469744" cy="259045"/>
    <xdr:sp macro="" textlink="">
      <xdr:nvSpPr>
        <xdr:cNvPr id="764" name="テキスト ボックス 763"/>
        <xdr:cNvSpPr txBox="1"/>
      </xdr:nvSpPr>
      <xdr:spPr>
        <a:xfrm>
          <a:off x="19310427" y="95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90820</xdr:rowOff>
    </xdr:from>
    <xdr:to>
      <xdr:col>27</xdr:col>
      <xdr:colOff>161925</xdr:colOff>
      <xdr:row>57</xdr:row>
      <xdr:rowOff>20970</xdr:rowOff>
    </xdr:to>
    <xdr:sp macro="" textlink="">
      <xdr:nvSpPr>
        <xdr:cNvPr id="765" name="フローチャート : 判断 764"/>
        <xdr:cNvSpPr/>
      </xdr:nvSpPr>
      <xdr:spPr>
        <a:xfrm>
          <a:off x="18605500" y="96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37497</xdr:rowOff>
    </xdr:from>
    <xdr:ext cx="469744" cy="259045"/>
    <xdr:sp macro="" textlink="">
      <xdr:nvSpPr>
        <xdr:cNvPr id="766" name="テキスト ボックス 765"/>
        <xdr:cNvSpPr txBox="1"/>
      </xdr:nvSpPr>
      <xdr:spPr>
        <a:xfrm>
          <a:off x="18421427" y="946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7" name="テキスト ボックス 76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8" name="テキスト ボックス 76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9" name="テキスト ボックス 76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0" name="テキスト ボックス 76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1" name="テキスト ボックス 77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150576</xdr:rowOff>
    </xdr:from>
    <xdr:to>
      <xdr:col>32</xdr:col>
      <xdr:colOff>238125</xdr:colOff>
      <xdr:row>58</xdr:row>
      <xdr:rowOff>80726</xdr:rowOff>
    </xdr:to>
    <xdr:sp macro="" textlink="">
      <xdr:nvSpPr>
        <xdr:cNvPr id="772" name="円/楕円 771"/>
        <xdr:cNvSpPr/>
      </xdr:nvSpPr>
      <xdr:spPr>
        <a:xfrm>
          <a:off x="22110700" y="992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65503</xdr:rowOff>
    </xdr:from>
    <xdr:ext cx="469744" cy="259045"/>
    <xdr:sp macro="" textlink="">
      <xdr:nvSpPr>
        <xdr:cNvPr id="773" name="貸付金該当値テキスト"/>
        <xdr:cNvSpPr txBox="1"/>
      </xdr:nvSpPr>
      <xdr:spPr>
        <a:xfrm>
          <a:off x="22212300" y="9838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2,401</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148427</xdr:rowOff>
    </xdr:from>
    <xdr:to>
      <xdr:col>31</xdr:col>
      <xdr:colOff>85725</xdr:colOff>
      <xdr:row>58</xdr:row>
      <xdr:rowOff>78577</xdr:rowOff>
    </xdr:to>
    <xdr:sp macro="" textlink="">
      <xdr:nvSpPr>
        <xdr:cNvPr id="774" name="円/楕円 773"/>
        <xdr:cNvSpPr/>
      </xdr:nvSpPr>
      <xdr:spPr>
        <a:xfrm>
          <a:off x="21272500" y="992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69704</xdr:rowOff>
    </xdr:from>
    <xdr:ext cx="469744" cy="259045"/>
    <xdr:sp macro="" textlink="">
      <xdr:nvSpPr>
        <xdr:cNvPr id="775" name="テキスト ボックス 774"/>
        <xdr:cNvSpPr txBox="1"/>
      </xdr:nvSpPr>
      <xdr:spPr>
        <a:xfrm>
          <a:off x="21088427" y="1001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143764</xdr:rowOff>
    </xdr:from>
    <xdr:to>
      <xdr:col>29</xdr:col>
      <xdr:colOff>568325</xdr:colOff>
      <xdr:row>58</xdr:row>
      <xdr:rowOff>73914</xdr:rowOff>
    </xdr:to>
    <xdr:sp macro="" textlink="">
      <xdr:nvSpPr>
        <xdr:cNvPr id="776" name="円/楕円 775"/>
        <xdr:cNvSpPr/>
      </xdr:nvSpPr>
      <xdr:spPr>
        <a:xfrm>
          <a:off x="20383500" y="991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65041</xdr:rowOff>
    </xdr:from>
    <xdr:ext cx="469744" cy="259045"/>
    <xdr:sp macro="" textlink="">
      <xdr:nvSpPr>
        <xdr:cNvPr id="777" name="テキスト ボックス 776"/>
        <xdr:cNvSpPr txBox="1"/>
      </xdr:nvSpPr>
      <xdr:spPr>
        <a:xfrm>
          <a:off x="20199427" y="1000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142712</xdr:rowOff>
    </xdr:from>
    <xdr:to>
      <xdr:col>28</xdr:col>
      <xdr:colOff>365125</xdr:colOff>
      <xdr:row>58</xdr:row>
      <xdr:rowOff>72862</xdr:rowOff>
    </xdr:to>
    <xdr:sp macro="" textlink="">
      <xdr:nvSpPr>
        <xdr:cNvPr id="778" name="円/楕円 777"/>
        <xdr:cNvSpPr/>
      </xdr:nvSpPr>
      <xdr:spPr>
        <a:xfrm>
          <a:off x="19494500" y="991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63989</xdr:rowOff>
    </xdr:from>
    <xdr:ext cx="469744" cy="259045"/>
    <xdr:sp macro="" textlink="">
      <xdr:nvSpPr>
        <xdr:cNvPr id="779" name="テキスト ボックス 778"/>
        <xdr:cNvSpPr txBox="1"/>
      </xdr:nvSpPr>
      <xdr:spPr>
        <a:xfrm>
          <a:off x="19310427" y="1000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115418</xdr:rowOff>
    </xdr:from>
    <xdr:to>
      <xdr:col>27</xdr:col>
      <xdr:colOff>161925</xdr:colOff>
      <xdr:row>58</xdr:row>
      <xdr:rowOff>45568</xdr:rowOff>
    </xdr:to>
    <xdr:sp macro="" textlink="">
      <xdr:nvSpPr>
        <xdr:cNvPr id="780" name="円/楕円 779"/>
        <xdr:cNvSpPr/>
      </xdr:nvSpPr>
      <xdr:spPr>
        <a:xfrm>
          <a:off x="18605500" y="988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36695</xdr:rowOff>
    </xdr:from>
    <xdr:ext cx="469744" cy="259045"/>
    <xdr:sp macro="" textlink="">
      <xdr:nvSpPr>
        <xdr:cNvPr id="781" name="テキスト ボックス 780"/>
        <xdr:cNvSpPr txBox="1"/>
      </xdr:nvSpPr>
      <xdr:spPr>
        <a:xfrm>
          <a:off x="18421427" y="998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2" name="正方形/長方形 78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3" name="正方形/長方形 78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4" name="正方形/長方形 78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5" name="正方形/長方形 78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6" name="正方形/長方形 78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7" name="正方形/長方形 78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8" name="正方形/長方形 78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32,893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2" name="テキスト ボックス 79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3" name="直線コネクタ 79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4" name="テキスト ボックス 79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5" name="直線コネクタ 79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796" name="テキスト ボックス 79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7" name="直線コネクタ 79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798" name="テキスト ボックス 79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99" name="直線コネクタ 79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0" name="テキスト ボックス 79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1" name="直線コネクタ 80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2" name="テキスト ボックス 80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80264</xdr:rowOff>
    </xdr:from>
    <xdr:to>
      <xdr:col>32</xdr:col>
      <xdr:colOff>186689</xdr:colOff>
      <xdr:row>77</xdr:row>
      <xdr:rowOff>152958</xdr:rowOff>
    </xdr:to>
    <xdr:cxnSp macro="">
      <xdr:nvCxnSpPr>
        <xdr:cNvPr id="804" name="直線コネクタ 803"/>
        <xdr:cNvCxnSpPr/>
      </xdr:nvCxnSpPr>
      <xdr:spPr>
        <a:xfrm flipV="1">
          <a:off x="22159595" y="12253214"/>
          <a:ext cx="1269" cy="110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156785</xdr:rowOff>
    </xdr:from>
    <xdr:ext cx="534377" cy="259045"/>
    <xdr:sp macro="" textlink="">
      <xdr:nvSpPr>
        <xdr:cNvPr id="805" name="繰出金最小値テキスト"/>
        <xdr:cNvSpPr txBox="1"/>
      </xdr:nvSpPr>
      <xdr:spPr>
        <a:xfrm>
          <a:off x="22212300" y="1335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23,460</a:t>
          </a:r>
          <a:endParaRPr kumimoji="1" lang="ja-JP" altLang="en-US" sz="1000" b="1">
            <a:latin typeface="ＭＳ Ｐゴシック"/>
          </a:endParaRPr>
        </a:p>
      </xdr:txBody>
    </xdr:sp>
    <xdr:clientData/>
  </xdr:oneCellAnchor>
  <xdr:twoCellAnchor>
    <xdr:from>
      <xdr:col>32</xdr:col>
      <xdr:colOff>98425</xdr:colOff>
      <xdr:row>77</xdr:row>
      <xdr:rowOff>152958</xdr:rowOff>
    </xdr:from>
    <xdr:to>
      <xdr:col>32</xdr:col>
      <xdr:colOff>276225</xdr:colOff>
      <xdr:row>77</xdr:row>
      <xdr:rowOff>152958</xdr:rowOff>
    </xdr:to>
    <xdr:cxnSp macro="">
      <xdr:nvCxnSpPr>
        <xdr:cNvPr id="806" name="直線コネクタ 805"/>
        <xdr:cNvCxnSpPr/>
      </xdr:nvCxnSpPr>
      <xdr:spPr>
        <a:xfrm>
          <a:off x="22072600" y="1335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26941</xdr:rowOff>
    </xdr:from>
    <xdr:ext cx="534377" cy="259045"/>
    <xdr:sp macro="" textlink="">
      <xdr:nvSpPr>
        <xdr:cNvPr id="807" name="繰出金最大値テキスト"/>
        <xdr:cNvSpPr txBox="1"/>
      </xdr:nvSpPr>
      <xdr:spPr>
        <a:xfrm>
          <a:off x="22212300" y="1202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47,550</a:t>
          </a:r>
          <a:endParaRPr kumimoji="1" lang="ja-JP" altLang="en-US" sz="1000" b="1">
            <a:latin typeface="ＭＳ Ｐゴシック"/>
          </a:endParaRPr>
        </a:p>
      </xdr:txBody>
    </xdr:sp>
    <xdr:clientData/>
  </xdr:oneCellAnchor>
  <xdr:twoCellAnchor>
    <xdr:from>
      <xdr:col>32</xdr:col>
      <xdr:colOff>98425</xdr:colOff>
      <xdr:row>71</xdr:row>
      <xdr:rowOff>80264</xdr:rowOff>
    </xdr:from>
    <xdr:to>
      <xdr:col>32</xdr:col>
      <xdr:colOff>276225</xdr:colOff>
      <xdr:row>71</xdr:row>
      <xdr:rowOff>80264</xdr:rowOff>
    </xdr:to>
    <xdr:cxnSp macro="">
      <xdr:nvCxnSpPr>
        <xdr:cNvPr id="808" name="直線コネクタ 807"/>
        <xdr:cNvCxnSpPr/>
      </xdr:nvCxnSpPr>
      <xdr:spPr>
        <a:xfrm>
          <a:off x="22072600" y="1225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128224</xdr:rowOff>
    </xdr:from>
    <xdr:to>
      <xdr:col>32</xdr:col>
      <xdr:colOff>187325</xdr:colOff>
      <xdr:row>76</xdr:row>
      <xdr:rowOff>170881</xdr:rowOff>
    </xdr:to>
    <xdr:cxnSp macro="">
      <xdr:nvCxnSpPr>
        <xdr:cNvPr id="809" name="直線コネクタ 808"/>
        <xdr:cNvCxnSpPr/>
      </xdr:nvCxnSpPr>
      <xdr:spPr>
        <a:xfrm flipV="1">
          <a:off x="21323300" y="12986974"/>
          <a:ext cx="838200" cy="21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159372</xdr:rowOff>
    </xdr:from>
    <xdr:ext cx="534377" cy="259045"/>
    <xdr:sp macro="" textlink="">
      <xdr:nvSpPr>
        <xdr:cNvPr id="810" name="繰出金平均値テキスト"/>
        <xdr:cNvSpPr txBox="1"/>
      </xdr:nvSpPr>
      <xdr:spPr>
        <a:xfrm>
          <a:off x="22212300" y="12675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136495</xdr:rowOff>
    </xdr:from>
    <xdr:to>
      <xdr:col>32</xdr:col>
      <xdr:colOff>238125</xdr:colOff>
      <xdr:row>75</xdr:row>
      <xdr:rowOff>66645</xdr:rowOff>
    </xdr:to>
    <xdr:sp macro="" textlink="">
      <xdr:nvSpPr>
        <xdr:cNvPr id="811" name="フローチャート : 判断 810"/>
        <xdr:cNvSpPr/>
      </xdr:nvSpPr>
      <xdr:spPr>
        <a:xfrm>
          <a:off x="221107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170881</xdr:rowOff>
    </xdr:from>
    <xdr:to>
      <xdr:col>31</xdr:col>
      <xdr:colOff>34925</xdr:colOff>
      <xdr:row>77</xdr:row>
      <xdr:rowOff>75600</xdr:rowOff>
    </xdr:to>
    <xdr:cxnSp macro="">
      <xdr:nvCxnSpPr>
        <xdr:cNvPr id="812" name="直線コネクタ 811"/>
        <xdr:cNvCxnSpPr/>
      </xdr:nvCxnSpPr>
      <xdr:spPr>
        <a:xfrm flipV="1">
          <a:off x="20434300" y="13201081"/>
          <a:ext cx="889000" cy="7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56256</xdr:rowOff>
    </xdr:from>
    <xdr:to>
      <xdr:col>31</xdr:col>
      <xdr:colOff>85725</xdr:colOff>
      <xdr:row>74</xdr:row>
      <xdr:rowOff>157856</xdr:rowOff>
    </xdr:to>
    <xdr:sp macro="" textlink="">
      <xdr:nvSpPr>
        <xdr:cNvPr id="813" name="フローチャート : 判断 812"/>
        <xdr:cNvSpPr/>
      </xdr:nvSpPr>
      <xdr:spPr>
        <a:xfrm>
          <a:off x="21272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2933</xdr:rowOff>
    </xdr:from>
    <xdr:ext cx="534377" cy="259045"/>
    <xdr:sp macro="" textlink="">
      <xdr:nvSpPr>
        <xdr:cNvPr id="814" name="テキスト ボックス 813"/>
        <xdr:cNvSpPr txBox="1"/>
      </xdr:nvSpPr>
      <xdr:spPr>
        <a:xfrm>
          <a:off x="21056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75600</xdr:rowOff>
    </xdr:from>
    <xdr:to>
      <xdr:col>29</xdr:col>
      <xdr:colOff>517525</xdr:colOff>
      <xdr:row>77</xdr:row>
      <xdr:rowOff>80401</xdr:rowOff>
    </xdr:to>
    <xdr:cxnSp macro="">
      <xdr:nvCxnSpPr>
        <xdr:cNvPr id="815" name="直線コネクタ 814"/>
        <xdr:cNvCxnSpPr/>
      </xdr:nvCxnSpPr>
      <xdr:spPr>
        <a:xfrm flipV="1">
          <a:off x="19545300" y="13277250"/>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99187</xdr:rowOff>
    </xdr:from>
    <xdr:to>
      <xdr:col>29</xdr:col>
      <xdr:colOff>568325</xdr:colOff>
      <xdr:row>75</xdr:row>
      <xdr:rowOff>29337</xdr:rowOff>
    </xdr:to>
    <xdr:sp macro="" textlink="">
      <xdr:nvSpPr>
        <xdr:cNvPr id="816" name="フローチャート : 判断 815"/>
        <xdr:cNvSpPr/>
      </xdr:nvSpPr>
      <xdr:spPr>
        <a:xfrm>
          <a:off x="20383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45864</xdr:rowOff>
    </xdr:from>
    <xdr:ext cx="534377" cy="259045"/>
    <xdr:sp macro="" textlink="">
      <xdr:nvSpPr>
        <xdr:cNvPr id="817" name="テキスト ボックス 816"/>
        <xdr:cNvSpPr txBox="1"/>
      </xdr:nvSpPr>
      <xdr:spPr>
        <a:xfrm>
          <a:off x="20167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80401</xdr:rowOff>
    </xdr:from>
    <xdr:to>
      <xdr:col>28</xdr:col>
      <xdr:colOff>314325</xdr:colOff>
      <xdr:row>77</xdr:row>
      <xdr:rowOff>87213</xdr:rowOff>
    </xdr:to>
    <xdr:cxnSp macro="">
      <xdr:nvCxnSpPr>
        <xdr:cNvPr id="818" name="直線コネクタ 817"/>
        <xdr:cNvCxnSpPr/>
      </xdr:nvCxnSpPr>
      <xdr:spPr>
        <a:xfrm flipV="1">
          <a:off x="18656300" y="13282051"/>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124516</xdr:rowOff>
    </xdr:from>
    <xdr:to>
      <xdr:col>28</xdr:col>
      <xdr:colOff>365125</xdr:colOff>
      <xdr:row>75</xdr:row>
      <xdr:rowOff>54666</xdr:rowOff>
    </xdr:to>
    <xdr:sp macro="" textlink="">
      <xdr:nvSpPr>
        <xdr:cNvPr id="819" name="フローチャート : 判断 818"/>
        <xdr:cNvSpPr/>
      </xdr:nvSpPr>
      <xdr:spPr>
        <a:xfrm>
          <a:off x="19494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71193</xdr:rowOff>
    </xdr:from>
    <xdr:ext cx="534377" cy="259045"/>
    <xdr:sp macro="" textlink="">
      <xdr:nvSpPr>
        <xdr:cNvPr id="820" name="テキスト ボックス 819"/>
        <xdr:cNvSpPr txBox="1"/>
      </xdr:nvSpPr>
      <xdr:spPr>
        <a:xfrm>
          <a:off x="19278111" y="1258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78476</xdr:rowOff>
    </xdr:from>
    <xdr:to>
      <xdr:col>27</xdr:col>
      <xdr:colOff>161925</xdr:colOff>
      <xdr:row>75</xdr:row>
      <xdr:rowOff>8626</xdr:rowOff>
    </xdr:to>
    <xdr:sp macro="" textlink="">
      <xdr:nvSpPr>
        <xdr:cNvPr id="821" name="フローチャート : 判断 820"/>
        <xdr:cNvSpPr/>
      </xdr:nvSpPr>
      <xdr:spPr>
        <a:xfrm>
          <a:off x="18605500" y="1276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25153</xdr:rowOff>
    </xdr:from>
    <xdr:ext cx="534377" cy="259045"/>
    <xdr:sp macro="" textlink="">
      <xdr:nvSpPr>
        <xdr:cNvPr id="822" name="テキスト ボックス 821"/>
        <xdr:cNvSpPr txBox="1"/>
      </xdr:nvSpPr>
      <xdr:spPr>
        <a:xfrm>
          <a:off x="18389111" y="1254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3" name="テキスト ボックス 82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4" name="テキスト ボックス 82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5" name="テキスト ボックス 82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6" name="テキスト ボックス 82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7" name="テキスト ボックス 82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77424</xdr:rowOff>
    </xdr:from>
    <xdr:to>
      <xdr:col>32</xdr:col>
      <xdr:colOff>238125</xdr:colOff>
      <xdr:row>76</xdr:row>
      <xdr:rowOff>7575</xdr:rowOff>
    </xdr:to>
    <xdr:sp macro="" textlink="">
      <xdr:nvSpPr>
        <xdr:cNvPr id="828" name="円/楕円 827"/>
        <xdr:cNvSpPr/>
      </xdr:nvSpPr>
      <xdr:spPr>
        <a:xfrm>
          <a:off x="22110700" y="129361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55851</xdr:rowOff>
    </xdr:from>
    <xdr:ext cx="534377" cy="259045"/>
    <xdr:sp macro="" textlink="">
      <xdr:nvSpPr>
        <xdr:cNvPr id="829" name="繰出金該当値テキスト"/>
        <xdr:cNvSpPr txBox="1"/>
      </xdr:nvSpPr>
      <xdr:spPr>
        <a:xfrm>
          <a:off x="22212300" y="1291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31,501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120081</xdr:rowOff>
    </xdr:from>
    <xdr:to>
      <xdr:col>31</xdr:col>
      <xdr:colOff>85725</xdr:colOff>
      <xdr:row>77</xdr:row>
      <xdr:rowOff>50231</xdr:rowOff>
    </xdr:to>
    <xdr:sp macro="" textlink="">
      <xdr:nvSpPr>
        <xdr:cNvPr id="830" name="円/楕円 829"/>
        <xdr:cNvSpPr/>
      </xdr:nvSpPr>
      <xdr:spPr>
        <a:xfrm>
          <a:off x="21272500" y="1315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41358</xdr:rowOff>
    </xdr:from>
    <xdr:ext cx="534377" cy="259045"/>
    <xdr:sp macro="" textlink="">
      <xdr:nvSpPr>
        <xdr:cNvPr id="831" name="テキスト ボックス 830"/>
        <xdr:cNvSpPr txBox="1"/>
      </xdr:nvSpPr>
      <xdr:spPr>
        <a:xfrm>
          <a:off x="21056111" y="1324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26,818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24800</xdr:rowOff>
    </xdr:from>
    <xdr:to>
      <xdr:col>29</xdr:col>
      <xdr:colOff>568325</xdr:colOff>
      <xdr:row>77</xdr:row>
      <xdr:rowOff>126400</xdr:rowOff>
    </xdr:to>
    <xdr:sp macro="" textlink="">
      <xdr:nvSpPr>
        <xdr:cNvPr id="832" name="円/楕円 831"/>
        <xdr:cNvSpPr/>
      </xdr:nvSpPr>
      <xdr:spPr>
        <a:xfrm>
          <a:off x="20383500" y="1322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117527</xdr:rowOff>
    </xdr:from>
    <xdr:ext cx="534377" cy="259045"/>
    <xdr:sp macro="" textlink="">
      <xdr:nvSpPr>
        <xdr:cNvPr id="833" name="テキスト ボックス 832"/>
        <xdr:cNvSpPr txBox="1"/>
      </xdr:nvSpPr>
      <xdr:spPr>
        <a:xfrm>
          <a:off x="20167111" y="1331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25,152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29601</xdr:rowOff>
    </xdr:from>
    <xdr:to>
      <xdr:col>28</xdr:col>
      <xdr:colOff>365125</xdr:colOff>
      <xdr:row>77</xdr:row>
      <xdr:rowOff>131201</xdr:rowOff>
    </xdr:to>
    <xdr:sp macro="" textlink="">
      <xdr:nvSpPr>
        <xdr:cNvPr id="834" name="円/楕円 833"/>
        <xdr:cNvSpPr/>
      </xdr:nvSpPr>
      <xdr:spPr>
        <a:xfrm>
          <a:off x="19494500" y="132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122328</xdr:rowOff>
    </xdr:from>
    <xdr:ext cx="534377" cy="259045"/>
    <xdr:sp macro="" textlink="">
      <xdr:nvSpPr>
        <xdr:cNvPr id="835" name="テキスト ボックス 834"/>
        <xdr:cNvSpPr txBox="1"/>
      </xdr:nvSpPr>
      <xdr:spPr>
        <a:xfrm>
          <a:off x="19278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25,047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36413</xdr:rowOff>
    </xdr:from>
    <xdr:to>
      <xdr:col>27</xdr:col>
      <xdr:colOff>161925</xdr:colOff>
      <xdr:row>77</xdr:row>
      <xdr:rowOff>138013</xdr:rowOff>
    </xdr:to>
    <xdr:sp macro="" textlink="">
      <xdr:nvSpPr>
        <xdr:cNvPr id="836" name="円/楕円 835"/>
        <xdr:cNvSpPr/>
      </xdr:nvSpPr>
      <xdr:spPr>
        <a:xfrm>
          <a:off x="18605500" y="1323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129140</xdr:rowOff>
    </xdr:from>
    <xdr:ext cx="534377" cy="259045"/>
    <xdr:sp macro="" textlink="">
      <xdr:nvSpPr>
        <xdr:cNvPr id="837" name="テキスト ボックス 836"/>
        <xdr:cNvSpPr txBox="1"/>
      </xdr:nvSpPr>
      <xdr:spPr>
        <a:xfrm>
          <a:off x="18389111" y="1333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24,898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8" name="正方形/長方形 83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9" name="正方形/長方形 83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0" name="正方形/長方形 83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1" name="正方形/長方形 84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2" name="正方形/長方形 84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3" name="正方形/長方形 84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4" name="正方形/長方形 84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5" name="正方形/長方形 84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6" name="テキスト ボックス 84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7" name="直線コネクタ 84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8" name="直線コネクタ 84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9" name="テキスト ボックス 84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0" name="直線コネクタ 84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1" name="テキスト ボックス 85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3" name="直線コネクタ 85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5" name="直線コネクタ 85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7" name="直線コネクタ 85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8" name="直線コネクタ 85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0" name="フローチャート : 判断 85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1" name="直線コネクタ 86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2" name="フローチャート : 判断 86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3" name="テキスト ボックス 86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4" name="直線コネクタ 86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5" name="フローチャート : 判断 86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6" name="テキスト ボックス 86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7" name="直線コネクタ 86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8" name="フローチャート : 判断 86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9" name="テキスト ボックス 86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0" name="フローチャート : 判断 86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1" name="テキスト ボックス 87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2" name="テキスト ボックス 87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3" name="テキスト ボックス 87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4" name="テキスト ボックス 87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5" name="テキスト ボックス 87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6" name="テキスト ボックス 87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円/楕円 87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9" name="円/楕円 87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0" name="テキスト ボックス 87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1" name="円/楕円 88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2" name="テキスト ボックス 88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3" name="円/楕円 88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4" name="テキスト ボックス 88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円/楕円 88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6" name="テキスト ボックス 88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7" name="正方形/長方形 88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8" name="正方形/長方形 88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9" name="テキスト ボックス 88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主な分析として、人件費については、定員適正化計画による職員の減少、また指定管理者制度等の積極的な導入により減少傾向となっており、類似団体平均を下回る水準で推移している。一方物件費は、その指定管理者制度の導入に伴う委託料の増加や施設の修繕料等が増加しており、増加傾向にある。しかし、指定管理者制度の導入により、物件費の上昇よりも人件費の抑制に寄与していることから、引き続き同制度の効果的な活用を図るとともに、事務の効率化を図るなど物件費の抑制に努めていく。扶助費については、少子高齢化の進行により上昇傾向にあるが、類似団体平均を下回る水準で推移している。今後更なる上昇が見込まれるが、引き続き支援を行いながら効率的な財政運営に努める。補助費等については、経常的な補助金の見直し等により、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補助費等充当経常一般財源等が減少した。ただ市税等過誤納金払戻金が発生したため、総額は増加した。今後も引き続き対象事業の実施内容や効果等を鑑み、必要な見直しを行っていく。普通建設事業費については、公共施設（給食センターや市営住宅等）の更新等により、事業費が大きく増減している状況である。なお施設の老朽化対策への比重が大きく、新規は減少し、更新整備が上昇している状況である。公債費については、やや減少し類似団体平均を下回る水準で推移している。今後も引き続き起債対象事業の適切な選択を行い、世代間負担の公平化と償還額の平準化を図り、財政の健全性を確保した運営に努めていく。積立金は減少傾向にあることから、引き続き事業の選択と集中による経費の削減をすすめるとともに、財源確保にも努めていく。繰出金については、上昇傾向にある。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年度は国民健康保険特別会計等への繰出金の増加が主な要因となっている。引き続き税収を主な財源とする普通会計の負担を減らすよう適正な執行に努めていく。</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埼玉県狭山市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153,738
151,694
48.99
46,689,778
45,325,124
1,109,397
27,196,504
39,238,573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20.0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152654</xdr:rowOff>
    </xdr:from>
    <xdr:to>
      <xdr:col>6</xdr:col>
      <xdr:colOff>510540</xdr:colOff>
      <xdr:row>38</xdr:row>
      <xdr:rowOff>124460</xdr:rowOff>
    </xdr:to>
    <xdr:cxnSp macro="">
      <xdr:nvCxnSpPr>
        <xdr:cNvPr id="56" name="直線コネクタ 55"/>
        <xdr:cNvCxnSpPr/>
      </xdr:nvCxnSpPr>
      <xdr:spPr>
        <a:xfrm flipV="1">
          <a:off x="4633595" y="5467604"/>
          <a:ext cx="1270" cy="1171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128287</xdr:rowOff>
    </xdr:from>
    <xdr:ext cx="469744" cy="259045"/>
    <xdr:sp macro="" textlink="">
      <xdr:nvSpPr>
        <xdr:cNvPr id="57" name="議会費最小値テキスト"/>
        <xdr:cNvSpPr txBox="1"/>
      </xdr:nvSpPr>
      <xdr:spPr>
        <a:xfrm>
          <a:off x="4686300"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a:t>
          </a:r>
          <a:endParaRPr kumimoji="1" lang="ja-JP" altLang="en-US" sz="1000" b="1">
            <a:latin typeface="ＭＳ Ｐゴシック"/>
          </a:endParaRPr>
        </a:p>
      </xdr:txBody>
    </xdr:sp>
    <xdr:clientData/>
  </xdr:oneCellAnchor>
  <xdr:twoCellAnchor>
    <xdr:from>
      <xdr:col>6</xdr:col>
      <xdr:colOff>422275</xdr:colOff>
      <xdr:row>38</xdr:row>
      <xdr:rowOff>124460</xdr:rowOff>
    </xdr:from>
    <xdr:to>
      <xdr:col>6</xdr:col>
      <xdr:colOff>600075</xdr:colOff>
      <xdr:row>38</xdr:row>
      <xdr:rowOff>124460</xdr:rowOff>
    </xdr:to>
    <xdr:cxnSp macro="">
      <xdr:nvCxnSpPr>
        <xdr:cNvPr id="58" name="直線コネクタ 57"/>
        <xdr:cNvCxnSpPr/>
      </xdr:nvCxnSpPr>
      <xdr:spPr>
        <a:xfrm>
          <a:off x="4546600" y="663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99331</xdr:rowOff>
    </xdr:from>
    <xdr:ext cx="469744" cy="259045"/>
    <xdr:sp macro="" textlink="">
      <xdr:nvSpPr>
        <xdr:cNvPr id="59" name="議会費最大値テキスト"/>
        <xdr:cNvSpPr txBox="1"/>
      </xdr:nvSpPr>
      <xdr:spPr>
        <a:xfrm>
          <a:off x="4686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3,158</a:t>
          </a:r>
          <a:endParaRPr kumimoji="1" lang="ja-JP" altLang="en-US" sz="1000" b="1">
            <a:latin typeface="ＭＳ Ｐゴシック"/>
          </a:endParaRPr>
        </a:p>
      </xdr:txBody>
    </xdr:sp>
    <xdr:clientData/>
  </xdr:oneCellAnchor>
  <xdr:twoCellAnchor>
    <xdr:from>
      <xdr:col>6</xdr:col>
      <xdr:colOff>422275</xdr:colOff>
      <xdr:row>31</xdr:row>
      <xdr:rowOff>152654</xdr:rowOff>
    </xdr:from>
    <xdr:to>
      <xdr:col>6</xdr:col>
      <xdr:colOff>600075</xdr:colOff>
      <xdr:row>31</xdr:row>
      <xdr:rowOff>152654</xdr:rowOff>
    </xdr:to>
    <xdr:cxnSp macro="">
      <xdr:nvCxnSpPr>
        <xdr:cNvPr id="60" name="直線コネクタ 59"/>
        <xdr:cNvCxnSpPr/>
      </xdr:nvCxnSpPr>
      <xdr:spPr>
        <a:xfrm>
          <a:off x="4546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17780</xdr:rowOff>
    </xdr:from>
    <xdr:to>
      <xdr:col>6</xdr:col>
      <xdr:colOff>511175</xdr:colOff>
      <xdr:row>36</xdr:row>
      <xdr:rowOff>42164</xdr:rowOff>
    </xdr:to>
    <xdr:cxnSp macro="">
      <xdr:nvCxnSpPr>
        <xdr:cNvPr id="61" name="直線コネクタ 60"/>
        <xdr:cNvCxnSpPr/>
      </xdr:nvCxnSpPr>
      <xdr:spPr>
        <a:xfrm flipV="1">
          <a:off x="3797300" y="6189980"/>
          <a:ext cx="8382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133113</xdr:rowOff>
    </xdr:from>
    <xdr:ext cx="469744" cy="259045"/>
    <xdr:sp macro="" textlink="">
      <xdr:nvSpPr>
        <xdr:cNvPr id="62" name="議会費平均値テキスト"/>
        <xdr:cNvSpPr txBox="1"/>
      </xdr:nvSpPr>
      <xdr:spPr>
        <a:xfrm>
          <a:off x="4686300" y="5962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110236</xdr:rowOff>
    </xdr:from>
    <xdr:to>
      <xdr:col>6</xdr:col>
      <xdr:colOff>561975</xdr:colOff>
      <xdr:row>36</xdr:row>
      <xdr:rowOff>40386</xdr:rowOff>
    </xdr:to>
    <xdr:sp macro="" textlink="">
      <xdr:nvSpPr>
        <xdr:cNvPr id="63" name="フローチャート : 判断 62"/>
        <xdr:cNvSpPr/>
      </xdr:nvSpPr>
      <xdr:spPr>
        <a:xfrm>
          <a:off x="4584700" y="611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42164</xdr:rowOff>
    </xdr:from>
    <xdr:to>
      <xdr:col>5</xdr:col>
      <xdr:colOff>358775</xdr:colOff>
      <xdr:row>36</xdr:row>
      <xdr:rowOff>69596</xdr:rowOff>
    </xdr:to>
    <xdr:cxnSp macro="">
      <xdr:nvCxnSpPr>
        <xdr:cNvPr id="64" name="直線コネクタ 63"/>
        <xdr:cNvCxnSpPr/>
      </xdr:nvCxnSpPr>
      <xdr:spPr>
        <a:xfrm flipV="1">
          <a:off x="2908300" y="62143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125476</xdr:rowOff>
    </xdr:from>
    <xdr:to>
      <xdr:col>5</xdr:col>
      <xdr:colOff>409575</xdr:colOff>
      <xdr:row>36</xdr:row>
      <xdr:rowOff>55626</xdr:rowOff>
    </xdr:to>
    <xdr:sp macro="" textlink="">
      <xdr:nvSpPr>
        <xdr:cNvPr id="65" name="フローチャート : 判断 64"/>
        <xdr:cNvSpPr/>
      </xdr:nvSpPr>
      <xdr:spPr>
        <a:xfrm>
          <a:off x="3746500" y="612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72153</xdr:rowOff>
    </xdr:from>
    <xdr:ext cx="469744" cy="259045"/>
    <xdr:sp macro="" textlink="">
      <xdr:nvSpPr>
        <xdr:cNvPr id="66" name="テキスト ボックス 65"/>
        <xdr:cNvSpPr txBox="1"/>
      </xdr:nvSpPr>
      <xdr:spPr>
        <a:xfrm>
          <a:off x="3562427" y="590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59690</xdr:rowOff>
    </xdr:from>
    <xdr:to>
      <xdr:col>4</xdr:col>
      <xdr:colOff>155575</xdr:colOff>
      <xdr:row>36</xdr:row>
      <xdr:rowOff>69596</xdr:rowOff>
    </xdr:to>
    <xdr:cxnSp macro="">
      <xdr:nvCxnSpPr>
        <xdr:cNvPr id="67" name="直線コネクタ 66"/>
        <xdr:cNvCxnSpPr/>
      </xdr:nvCxnSpPr>
      <xdr:spPr>
        <a:xfrm>
          <a:off x="2019300" y="6231890"/>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138430</xdr:rowOff>
    </xdr:from>
    <xdr:to>
      <xdr:col>4</xdr:col>
      <xdr:colOff>206375</xdr:colOff>
      <xdr:row>36</xdr:row>
      <xdr:rowOff>68580</xdr:rowOff>
    </xdr:to>
    <xdr:sp macro="" textlink="">
      <xdr:nvSpPr>
        <xdr:cNvPr id="68" name="フローチャート : 判断 67"/>
        <xdr:cNvSpPr/>
      </xdr:nvSpPr>
      <xdr:spPr>
        <a:xfrm>
          <a:off x="2857500" y="613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85107</xdr:rowOff>
    </xdr:from>
    <xdr:ext cx="469744" cy="259045"/>
    <xdr:sp macro="" textlink="">
      <xdr:nvSpPr>
        <xdr:cNvPr id="69" name="テキスト ボックス 68"/>
        <xdr:cNvSpPr txBox="1"/>
      </xdr:nvSpPr>
      <xdr:spPr>
        <a:xfrm>
          <a:off x="2673427" y="591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35306</xdr:rowOff>
    </xdr:from>
    <xdr:to>
      <xdr:col>2</xdr:col>
      <xdr:colOff>638175</xdr:colOff>
      <xdr:row>36</xdr:row>
      <xdr:rowOff>59690</xdr:rowOff>
    </xdr:to>
    <xdr:cxnSp macro="">
      <xdr:nvCxnSpPr>
        <xdr:cNvPr id="70" name="直線コネクタ 69"/>
        <xdr:cNvCxnSpPr/>
      </xdr:nvCxnSpPr>
      <xdr:spPr>
        <a:xfrm>
          <a:off x="1130300" y="6036056"/>
          <a:ext cx="889000" cy="19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43942</xdr:rowOff>
    </xdr:from>
    <xdr:to>
      <xdr:col>3</xdr:col>
      <xdr:colOff>3175</xdr:colOff>
      <xdr:row>35</xdr:row>
      <xdr:rowOff>145542</xdr:rowOff>
    </xdr:to>
    <xdr:sp macro="" textlink="">
      <xdr:nvSpPr>
        <xdr:cNvPr id="71" name="フローチャート : 判断 70"/>
        <xdr:cNvSpPr/>
      </xdr:nvSpPr>
      <xdr:spPr>
        <a:xfrm>
          <a:off x="1968500" y="60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162069</xdr:rowOff>
    </xdr:from>
    <xdr:ext cx="469744" cy="259045"/>
    <xdr:sp macro="" textlink="">
      <xdr:nvSpPr>
        <xdr:cNvPr id="72" name="テキスト ボックス 71"/>
        <xdr:cNvSpPr txBox="1"/>
      </xdr:nvSpPr>
      <xdr:spPr>
        <a:xfrm>
          <a:off x="1784427" y="58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8128</xdr:rowOff>
    </xdr:from>
    <xdr:to>
      <xdr:col>1</xdr:col>
      <xdr:colOff>485775</xdr:colOff>
      <xdr:row>34</xdr:row>
      <xdr:rowOff>109728</xdr:rowOff>
    </xdr:to>
    <xdr:sp macro="" textlink="">
      <xdr:nvSpPr>
        <xdr:cNvPr id="73" name="フローチャート : 判断 72"/>
        <xdr:cNvSpPr/>
      </xdr:nvSpPr>
      <xdr:spPr>
        <a:xfrm>
          <a:off x="1079500" y="58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126255</xdr:rowOff>
    </xdr:from>
    <xdr:ext cx="469744" cy="259045"/>
    <xdr:sp macro="" textlink="">
      <xdr:nvSpPr>
        <xdr:cNvPr id="74" name="テキスト ボックス 73"/>
        <xdr:cNvSpPr txBox="1"/>
      </xdr:nvSpPr>
      <xdr:spPr>
        <a:xfrm>
          <a:off x="895427" y="561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138430</xdr:rowOff>
    </xdr:from>
    <xdr:to>
      <xdr:col>6</xdr:col>
      <xdr:colOff>561975</xdr:colOff>
      <xdr:row>36</xdr:row>
      <xdr:rowOff>68580</xdr:rowOff>
    </xdr:to>
    <xdr:sp macro="" textlink="">
      <xdr:nvSpPr>
        <xdr:cNvPr id="80" name="円/楕円 79"/>
        <xdr:cNvSpPr/>
      </xdr:nvSpPr>
      <xdr:spPr>
        <a:xfrm>
          <a:off x="4584700" y="613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116857</xdr:rowOff>
    </xdr:from>
    <xdr:ext cx="469744" cy="259045"/>
    <xdr:sp macro="" textlink="">
      <xdr:nvSpPr>
        <xdr:cNvPr id="81" name="議会費該当値テキスト"/>
        <xdr:cNvSpPr txBox="1"/>
      </xdr:nvSpPr>
      <xdr:spPr>
        <a:xfrm>
          <a:off x="4686300" y="611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162814</xdr:rowOff>
    </xdr:from>
    <xdr:to>
      <xdr:col>5</xdr:col>
      <xdr:colOff>409575</xdr:colOff>
      <xdr:row>36</xdr:row>
      <xdr:rowOff>92964</xdr:rowOff>
    </xdr:to>
    <xdr:sp macro="" textlink="">
      <xdr:nvSpPr>
        <xdr:cNvPr id="82" name="円/楕円 81"/>
        <xdr:cNvSpPr/>
      </xdr:nvSpPr>
      <xdr:spPr>
        <a:xfrm>
          <a:off x="3746500" y="61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84091</xdr:rowOff>
    </xdr:from>
    <xdr:ext cx="469744" cy="259045"/>
    <xdr:sp macro="" textlink="">
      <xdr:nvSpPr>
        <xdr:cNvPr id="83" name="テキスト ボックス 82"/>
        <xdr:cNvSpPr txBox="1"/>
      </xdr:nvSpPr>
      <xdr:spPr>
        <a:xfrm>
          <a:off x="3562427" y="62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18796</xdr:rowOff>
    </xdr:from>
    <xdr:to>
      <xdr:col>4</xdr:col>
      <xdr:colOff>206375</xdr:colOff>
      <xdr:row>36</xdr:row>
      <xdr:rowOff>120396</xdr:rowOff>
    </xdr:to>
    <xdr:sp macro="" textlink="">
      <xdr:nvSpPr>
        <xdr:cNvPr id="84" name="円/楕円 83"/>
        <xdr:cNvSpPr/>
      </xdr:nvSpPr>
      <xdr:spPr>
        <a:xfrm>
          <a:off x="28575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111523</xdr:rowOff>
    </xdr:from>
    <xdr:ext cx="469744" cy="259045"/>
    <xdr:sp macro="" textlink="">
      <xdr:nvSpPr>
        <xdr:cNvPr id="85" name="テキスト ボックス 84"/>
        <xdr:cNvSpPr txBox="1"/>
      </xdr:nvSpPr>
      <xdr:spPr>
        <a:xfrm>
          <a:off x="2673427"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8890</xdr:rowOff>
    </xdr:from>
    <xdr:to>
      <xdr:col>3</xdr:col>
      <xdr:colOff>3175</xdr:colOff>
      <xdr:row>36</xdr:row>
      <xdr:rowOff>110490</xdr:rowOff>
    </xdr:to>
    <xdr:sp macro="" textlink="">
      <xdr:nvSpPr>
        <xdr:cNvPr id="86" name="円/楕円 85"/>
        <xdr:cNvSpPr/>
      </xdr:nvSpPr>
      <xdr:spPr>
        <a:xfrm>
          <a:off x="19685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101617</xdr:rowOff>
    </xdr:from>
    <xdr:ext cx="469744" cy="259045"/>
    <xdr:sp macro="" textlink="">
      <xdr:nvSpPr>
        <xdr:cNvPr id="87" name="テキスト ボックス 86"/>
        <xdr:cNvSpPr txBox="1"/>
      </xdr:nvSpPr>
      <xdr:spPr>
        <a:xfrm>
          <a:off x="1784427"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155956</xdr:rowOff>
    </xdr:from>
    <xdr:to>
      <xdr:col>1</xdr:col>
      <xdr:colOff>485775</xdr:colOff>
      <xdr:row>35</xdr:row>
      <xdr:rowOff>86106</xdr:rowOff>
    </xdr:to>
    <xdr:sp macro="" textlink="">
      <xdr:nvSpPr>
        <xdr:cNvPr id="88" name="円/楕円 87"/>
        <xdr:cNvSpPr/>
      </xdr:nvSpPr>
      <xdr:spPr>
        <a:xfrm>
          <a:off x="1079500" y="598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77233</xdr:rowOff>
    </xdr:from>
    <xdr:ext cx="469744" cy="259045"/>
    <xdr:sp macro="" textlink="">
      <xdr:nvSpPr>
        <xdr:cNvPr id="89" name="テキスト ボックス 88"/>
        <xdr:cNvSpPr txBox="1"/>
      </xdr:nvSpPr>
      <xdr:spPr>
        <a:xfrm>
          <a:off x="895427"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110505</xdr:rowOff>
    </xdr:from>
    <xdr:to>
      <xdr:col>6</xdr:col>
      <xdr:colOff>510540</xdr:colOff>
      <xdr:row>58</xdr:row>
      <xdr:rowOff>132320</xdr:rowOff>
    </xdr:to>
    <xdr:cxnSp macro="">
      <xdr:nvCxnSpPr>
        <xdr:cNvPr id="116" name="直線コネクタ 115"/>
        <xdr:cNvCxnSpPr/>
      </xdr:nvCxnSpPr>
      <xdr:spPr>
        <a:xfrm flipV="1">
          <a:off x="4633595" y="8511555"/>
          <a:ext cx="1270" cy="1564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136147</xdr:rowOff>
    </xdr:from>
    <xdr:ext cx="534377" cy="259045"/>
    <xdr:sp macro="" textlink="">
      <xdr:nvSpPr>
        <xdr:cNvPr id="117" name="総務費最小値テキスト"/>
        <xdr:cNvSpPr txBox="1"/>
      </xdr:nvSpPr>
      <xdr:spPr>
        <a:xfrm>
          <a:off x="4686300" y="1008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24,226</a:t>
          </a:r>
          <a:endParaRPr kumimoji="1" lang="ja-JP" altLang="en-US" sz="1000" b="1">
            <a:latin typeface="ＭＳ Ｐゴシック"/>
          </a:endParaRPr>
        </a:p>
      </xdr:txBody>
    </xdr:sp>
    <xdr:clientData/>
  </xdr:oneCellAnchor>
  <xdr:twoCellAnchor>
    <xdr:from>
      <xdr:col>6</xdr:col>
      <xdr:colOff>422275</xdr:colOff>
      <xdr:row>58</xdr:row>
      <xdr:rowOff>132320</xdr:rowOff>
    </xdr:from>
    <xdr:to>
      <xdr:col>6</xdr:col>
      <xdr:colOff>600075</xdr:colOff>
      <xdr:row>58</xdr:row>
      <xdr:rowOff>132320</xdr:rowOff>
    </xdr:to>
    <xdr:cxnSp macro="">
      <xdr:nvCxnSpPr>
        <xdr:cNvPr id="118" name="直線コネクタ 117"/>
        <xdr:cNvCxnSpPr/>
      </xdr:nvCxnSpPr>
      <xdr:spPr>
        <a:xfrm>
          <a:off x="4546600" y="10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57182</xdr:rowOff>
    </xdr:from>
    <xdr:ext cx="534377" cy="259045"/>
    <xdr:sp macro="" textlink="">
      <xdr:nvSpPr>
        <xdr:cNvPr id="119" name="総務費最大値テキスト"/>
        <xdr:cNvSpPr txBox="1"/>
      </xdr:nvSpPr>
      <xdr:spPr>
        <a:xfrm>
          <a:off x="4686300" y="828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72,144</a:t>
          </a:r>
          <a:endParaRPr kumimoji="1" lang="ja-JP" altLang="en-US" sz="1000" b="1">
            <a:latin typeface="ＭＳ Ｐゴシック"/>
          </a:endParaRPr>
        </a:p>
      </xdr:txBody>
    </xdr:sp>
    <xdr:clientData/>
  </xdr:oneCellAnchor>
  <xdr:twoCellAnchor>
    <xdr:from>
      <xdr:col>6</xdr:col>
      <xdr:colOff>422275</xdr:colOff>
      <xdr:row>49</xdr:row>
      <xdr:rowOff>110505</xdr:rowOff>
    </xdr:from>
    <xdr:to>
      <xdr:col>6</xdr:col>
      <xdr:colOff>600075</xdr:colOff>
      <xdr:row>49</xdr:row>
      <xdr:rowOff>110505</xdr:rowOff>
    </xdr:to>
    <xdr:cxnSp macro="">
      <xdr:nvCxnSpPr>
        <xdr:cNvPr id="120" name="直線コネクタ 119"/>
        <xdr:cNvCxnSpPr/>
      </xdr:nvCxnSpPr>
      <xdr:spPr>
        <a:xfrm>
          <a:off x="4546600" y="851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70597</xdr:rowOff>
    </xdr:from>
    <xdr:to>
      <xdr:col>6</xdr:col>
      <xdr:colOff>511175</xdr:colOff>
      <xdr:row>56</xdr:row>
      <xdr:rowOff>19489</xdr:rowOff>
    </xdr:to>
    <xdr:cxnSp macro="">
      <xdr:nvCxnSpPr>
        <xdr:cNvPr id="121" name="直線コネクタ 120"/>
        <xdr:cNvCxnSpPr/>
      </xdr:nvCxnSpPr>
      <xdr:spPr>
        <a:xfrm>
          <a:off x="3797300" y="9500347"/>
          <a:ext cx="838200" cy="12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131662</xdr:rowOff>
    </xdr:from>
    <xdr:ext cx="534377" cy="259045"/>
    <xdr:sp macro="" textlink="">
      <xdr:nvSpPr>
        <xdr:cNvPr id="122" name="総務費平均値テキスト"/>
        <xdr:cNvSpPr txBox="1"/>
      </xdr:nvSpPr>
      <xdr:spPr>
        <a:xfrm>
          <a:off x="4686300" y="956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153235</xdr:rowOff>
    </xdr:from>
    <xdr:to>
      <xdr:col>6</xdr:col>
      <xdr:colOff>561975</xdr:colOff>
      <xdr:row>56</xdr:row>
      <xdr:rowOff>83385</xdr:rowOff>
    </xdr:to>
    <xdr:sp macro="" textlink="">
      <xdr:nvSpPr>
        <xdr:cNvPr id="123" name="フローチャート : 判断 122"/>
        <xdr:cNvSpPr/>
      </xdr:nvSpPr>
      <xdr:spPr>
        <a:xfrm>
          <a:off x="4584700" y="95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57731</xdr:rowOff>
    </xdr:from>
    <xdr:to>
      <xdr:col>5</xdr:col>
      <xdr:colOff>358775</xdr:colOff>
      <xdr:row>55</xdr:row>
      <xdr:rowOff>70597</xdr:rowOff>
    </xdr:to>
    <xdr:cxnSp macro="">
      <xdr:nvCxnSpPr>
        <xdr:cNvPr id="124" name="直線コネクタ 123"/>
        <xdr:cNvCxnSpPr/>
      </xdr:nvCxnSpPr>
      <xdr:spPr>
        <a:xfrm>
          <a:off x="2908300" y="9316031"/>
          <a:ext cx="889000" cy="18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114274</xdr:rowOff>
    </xdr:from>
    <xdr:to>
      <xdr:col>5</xdr:col>
      <xdr:colOff>409575</xdr:colOff>
      <xdr:row>56</xdr:row>
      <xdr:rowOff>44424</xdr:rowOff>
    </xdr:to>
    <xdr:sp macro="" textlink="">
      <xdr:nvSpPr>
        <xdr:cNvPr id="125" name="フローチャート : 判断 124"/>
        <xdr:cNvSpPr/>
      </xdr:nvSpPr>
      <xdr:spPr>
        <a:xfrm>
          <a:off x="3746500" y="954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35551</xdr:rowOff>
    </xdr:from>
    <xdr:ext cx="534377" cy="259045"/>
    <xdr:sp macro="" textlink="">
      <xdr:nvSpPr>
        <xdr:cNvPr id="126" name="テキスト ボックス 125"/>
        <xdr:cNvSpPr txBox="1"/>
      </xdr:nvSpPr>
      <xdr:spPr>
        <a:xfrm>
          <a:off x="3530111" y="963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57731</xdr:rowOff>
    </xdr:from>
    <xdr:to>
      <xdr:col>4</xdr:col>
      <xdr:colOff>155575</xdr:colOff>
      <xdr:row>55</xdr:row>
      <xdr:rowOff>169941</xdr:rowOff>
    </xdr:to>
    <xdr:cxnSp macro="">
      <xdr:nvCxnSpPr>
        <xdr:cNvPr id="127" name="直線コネクタ 126"/>
        <xdr:cNvCxnSpPr/>
      </xdr:nvCxnSpPr>
      <xdr:spPr>
        <a:xfrm flipV="1">
          <a:off x="2019300" y="9316031"/>
          <a:ext cx="889000" cy="28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153398</xdr:rowOff>
    </xdr:from>
    <xdr:to>
      <xdr:col>4</xdr:col>
      <xdr:colOff>206375</xdr:colOff>
      <xdr:row>54</xdr:row>
      <xdr:rowOff>83548</xdr:rowOff>
    </xdr:to>
    <xdr:sp macro="" textlink="">
      <xdr:nvSpPr>
        <xdr:cNvPr id="128" name="フローチャート : 判断 127"/>
        <xdr:cNvSpPr/>
      </xdr:nvSpPr>
      <xdr:spPr>
        <a:xfrm>
          <a:off x="2857500" y="9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100075</xdr:rowOff>
    </xdr:from>
    <xdr:ext cx="534377" cy="259045"/>
    <xdr:sp macro="" textlink="">
      <xdr:nvSpPr>
        <xdr:cNvPr id="129" name="テキスト ボックス 128"/>
        <xdr:cNvSpPr txBox="1"/>
      </xdr:nvSpPr>
      <xdr:spPr>
        <a:xfrm>
          <a:off x="2641111" y="901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30788</xdr:rowOff>
    </xdr:from>
    <xdr:to>
      <xdr:col>2</xdr:col>
      <xdr:colOff>638175</xdr:colOff>
      <xdr:row>55</xdr:row>
      <xdr:rowOff>169941</xdr:rowOff>
    </xdr:to>
    <xdr:cxnSp macro="">
      <xdr:nvCxnSpPr>
        <xdr:cNvPr id="130" name="直線コネクタ 129"/>
        <xdr:cNvCxnSpPr/>
      </xdr:nvCxnSpPr>
      <xdr:spPr>
        <a:xfrm>
          <a:off x="1130300" y="9117638"/>
          <a:ext cx="889000" cy="48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758</xdr:rowOff>
    </xdr:from>
    <xdr:to>
      <xdr:col>3</xdr:col>
      <xdr:colOff>3175</xdr:colOff>
      <xdr:row>53</xdr:row>
      <xdr:rowOff>102358</xdr:rowOff>
    </xdr:to>
    <xdr:sp macro="" textlink="">
      <xdr:nvSpPr>
        <xdr:cNvPr id="131" name="フローチャート : 判断 130"/>
        <xdr:cNvSpPr/>
      </xdr:nvSpPr>
      <xdr:spPr>
        <a:xfrm>
          <a:off x="1968500" y="908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118885</xdr:rowOff>
    </xdr:from>
    <xdr:ext cx="534377" cy="259045"/>
    <xdr:sp macro="" textlink="">
      <xdr:nvSpPr>
        <xdr:cNvPr id="132" name="テキスト ボックス 131"/>
        <xdr:cNvSpPr txBox="1"/>
      </xdr:nvSpPr>
      <xdr:spPr>
        <a:xfrm>
          <a:off x="1752111" y="88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137951</xdr:rowOff>
    </xdr:from>
    <xdr:to>
      <xdr:col>1</xdr:col>
      <xdr:colOff>485775</xdr:colOff>
      <xdr:row>55</xdr:row>
      <xdr:rowOff>68101</xdr:rowOff>
    </xdr:to>
    <xdr:sp macro="" textlink="">
      <xdr:nvSpPr>
        <xdr:cNvPr id="133" name="フローチャート : 判断 132"/>
        <xdr:cNvSpPr/>
      </xdr:nvSpPr>
      <xdr:spPr>
        <a:xfrm>
          <a:off x="1079500" y="93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59228</xdr:rowOff>
    </xdr:from>
    <xdr:ext cx="534377" cy="259045"/>
    <xdr:sp macro="" textlink="">
      <xdr:nvSpPr>
        <xdr:cNvPr id="134" name="テキスト ボックス 133"/>
        <xdr:cNvSpPr txBox="1"/>
      </xdr:nvSpPr>
      <xdr:spPr>
        <a:xfrm>
          <a:off x="863111" y="948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140139</xdr:rowOff>
    </xdr:from>
    <xdr:to>
      <xdr:col>6</xdr:col>
      <xdr:colOff>561975</xdr:colOff>
      <xdr:row>56</xdr:row>
      <xdr:rowOff>70289</xdr:rowOff>
    </xdr:to>
    <xdr:sp macro="" textlink="">
      <xdr:nvSpPr>
        <xdr:cNvPr id="140" name="円/楕円 139"/>
        <xdr:cNvSpPr/>
      </xdr:nvSpPr>
      <xdr:spPr>
        <a:xfrm>
          <a:off x="4584700" y="956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163016</xdr:rowOff>
    </xdr:from>
    <xdr:ext cx="534377" cy="259045"/>
    <xdr:sp macro="" textlink="">
      <xdr:nvSpPr>
        <xdr:cNvPr id="141" name="総務費該当値テキスト"/>
        <xdr:cNvSpPr txBox="1"/>
      </xdr:nvSpPr>
      <xdr:spPr>
        <a:xfrm>
          <a:off x="4686300" y="94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38,181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19797</xdr:rowOff>
    </xdr:from>
    <xdr:to>
      <xdr:col>5</xdr:col>
      <xdr:colOff>409575</xdr:colOff>
      <xdr:row>55</xdr:row>
      <xdr:rowOff>121397</xdr:rowOff>
    </xdr:to>
    <xdr:sp macro="" textlink="">
      <xdr:nvSpPr>
        <xdr:cNvPr id="142" name="円/楕円 141"/>
        <xdr:cNvSpPr/>
      </xdr:nvSpPr>
      <xdr:spPr>
        <a:xfrm>
          <a:off x="3746500" y="944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137924</xdr:rowOff>
    </xdr:from>
    <xdr:ext cx="534377" cy="259045"/>
    <xdr:sp macro="" textlink="">
      <xdr:nvSpPr>
        <xdr:cNvPr id="143" name="テキスト ボックス 142"/>
        <xdr:cNvSpPr txBox="1"/>
      </xdr:nvSpPr>
      <xdr:spPr>
        <a:xfrm>
          <a:off x="3530111" y="922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41,866</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6931</xdr:rowOff>
    </xdr:from>
    <xdr:to>
      <xdr:col>4</xdr:col>
      <xdr:colOff>206375</xdr:colOff>
      <xdr:row>54</xdr:row>
      <xdr:rowOff>108531</xdr:rowOff>
    </xdr:to>
    <xdr:sp macro="" textlink="">
      <xdr:nvSpPr>
        <xdr:cNvPr id="144" name="円/楕円 143"/>
        <xdr:cNvSpPr/>
      </xdr:nvSpPr>
      <xdr:spPr>
        <a:xfrm>
          <a:off x="2857500" y="926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99658</xdr:rowOff>
    </xdr:from>
    <xdr:ext cx="534377" cy="259045"/>
    <xdr:sp macro="" textlink="">
      <xdr:nvSpPr>
        <xdr:cNvPr id="145" name="テキスト ボックス 144"/>
        <xdr:cNvSpPr txBox="1"/>
      </xdr:nvSpPr>
      <xdr:spPr>
        <a:xfrm>
          <a:off x="2641111" y="935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47,510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119141</xdr:rowOff>
    </xdr:from>
    <xdr:to>
      <xdr:col>3</xdr:col>
      <xdr:colOff>3175</xdr:colOff>
      <xdr:row>56</xdr:row>
      <xdr:rowOff>49291</xdr:rowOff>
    </xdr:to>
    <xdr:sp macro="" textlink="">
      <xdr:nvSpPr>
        <xdr:cNvPr id="146" name="円/楕円 145"/>
        <xdr:cNvSpPr/>
      </xdr:nvSpPr>
      <xdr:spPr>
        <a:xfrm>
          <a:off x="1968500" y="954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40418</xdr:rowOff>
    </xdr:from>
    <xdr:ext cx="534377" cy="259045"/>
    <xdr:sp macro="" textlink="">
      <xdr:nvSpPr>
        <xdr:cNvPr id="147" name="テキスト ボックス 146"/>
        <xdr:cNvSpPr txBox="1"/>
      </xdr:nvSpPr>
      <xdr:spPr>
        <a:xfrm>
          <a:off x="1752111" y="964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38,824</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151438</xdr:rowOff>
    </xdr:from>
    <xdr:to>
      <xdr:col>1</xdr:col>
      <xdr:colOff>485775</xdr:colOff>
      <xdr:row>53</xdr:row>
      <xdr:rowOff>81588</xdr:rowOff>
    </xdr:to>
    <xdr:sp macro="" textlink="">
      <xdr:nvSpPr>
        <xdr:cNvPr id="148" name="円/楕円 147"/>
        <xdr:cNvSpPr/>
      </xdr:nvSpPr>
      <xdr:spPr>
        <a:xfrm>
          <a:off x="1079500" y="9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98115</xdr:rowOff>
    </xdr:from>
    <xdr:ext cx="534377" cy="259045"/>
    <xdr:sp macro="" textlink="">
      <xdr:nvSpPr>
        <xdr:cNvPr id="149" name="テキスト ボックス 148"/>
        <xdr:cNvSpPr txBox="1"/>
      </xdr:nvSpPr>
      <xdr:spPr>
        <a:xfrm>
          <a:off x="863111" y="884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127,447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97322</xdr:rowOff>
    </xdr:from>
    <xdr:to>
      <xdr:col>6</xdr:col>
      <xdr:colOff>510540</xdr:colOff>
      <xdr:row>78</xdr:row>
      <xdr:rowOff>138206</xdr:rowOff>
    </xdr:to>
    <xdr:cxnSp macro="">
      <xdr:nvCxnSpPr>
        <xdr:cNvPr id="172" name="直線コネクタ 171"/>
        <xdr:cNvCxnSpPr/>
      </xdr:nvCxnSpPr>
      <xdr:spPr>
        <a:xfrm flipV="1">
          <a:off x="4633595" y="12098822"/>
          <a:ext cx="1270" cy="1412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142033</xdr:rowOff>
    </xdr:from>
    <xdr:ext cx="599010" cy="259045"/>
    <xdr:sp macro="" textlink="">
      <xdr:nvSpPr>
        <xdr:cNvPr id="173" name="民生費最小値テキスト"/>
        <xdr:cNvSpPr txBox="1"/>
      </xdr:nvSpPr>
      <xdr:spPr>
        <a:xfrm>
          <a:off x="4686300" y="1351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100,327</a:t>
          </a:r>
          <a:endParaRPr kumimoji="1" lang="ja-JP" altLang="en-US" sz="1000" b="1">
            <a:latin typeface="ＭＳ Ｐゴシック"/>
          </a:endParaRPr>
        </a:p>
      </xdr:txBody>
    </xdr:sp>
    <xdr:clientData/>
  </xdr:oneCellAnchor>
  <xdr:twoCellAnchor>
    <xdr:from>
      <xdr:col>6</xdr:col>
      <xdr:colOff>422275</xdr:colOff>
      <xdr:row>78</xdr:row>
      <xdr:rowOff>138206</xdr:rowOff>
    </xdr:from>
    <xdr:to>
      <xdr:col>6</xdr:col>
      <xdr:colOff>600075</xdr:colOff>
      <xdr:row>78</xdr:row>
      <xdr:rowOff>138206</xdr:rowOff>
    </xdr:to>
    <xdr:cxnSp macro="">
      <xdr:nvCxnSpPr>
        <xdr:cNvPr id="174" name="直線コネクタ 173"/>
        <xdr:cNvCxnSpPr/>
      </xdr:nvCxnSpPr>
      <xdr:spPr>
        <a:xfrm>
          <a:off x="4546600" y="1351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43999</xdr:rowOff>
    </xdr:from>
    <xdr:ext cx="599010" cy="259045"/>
    <xdr:sp macro="" textlink="">
      <xdr:nvSpPr>
        <xdr:cNvPr id="175" name="民生費最大値テキスト"/>
        <xdr:cNvSpPr txBox="1"/>
      </xdr:nvSpPr>
      <xdr:spPr>
        <a:xfrm>
          <a:off x="4686300" y="1187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409,269</a:t>
          </a:r>
          <a:endParaRPr kumimoji="1" lang="ja-JP" altLang="en-US" sz="1000" b="1">
            <a:latin typeface="ＭＳ Ｐゴシック"/>
          </a:endParaRPr>
        </a:p>
      </xdr:txBody>
    </xdr:sp>
    <xdr:clientData/>
  </xdr:oneCellAnchor>
  <xdr:twoCellAnchor>
    <xdr:from>
      <xdr:col>6</xdr:col>
      <xdr:colOff>422275</xdr:colOff>
      <xdr:row>70</xdr:row>
      <xdr:rowOff>97322</xdr:rowOff>
    </xdr:from>
    <xdr:to>
      <xdr:col>6</xdr:col>
      <xdr:colOff>600075</xdr:colOff>
      <xdr:row>70</xdr:row>
      <xdr:rowOff>97322</xdr:rowOff>
    </xdr:to>
    <xdr:cxnSp macro="">
      <xdr:nvCxnSpPr>
        <xdr:cNvPr id="176" name="直線コネクタ 175"/>
        <xdr:cNvCxnSpPr/>
      </xdr:nvCxnSpPr>
      <xdr:spPr>
        <a:xfrm>
          <a:off x="4546600" y="1209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50975</xdr:rowOff>
    </xdr:from>
    <xdr:to>
      <xdr:col>6</xdr:col>
      <xdr:colOff>511175</xdr:colOff>
      <xdr:row>78</xdr:row>
      <xdr:rowOff>83134</xdr:rowOff>
    </xdr:to>
    <xdr:cxnSp macro="">
      <xdr:nvCxnSpPr>
        <xdr:cNvPr id="177" name="直線コネクタ 176"/>
        <xdr:cNvCxnSpPr/>
      </xdr:nvCxnSpPr>
      <xdr:spPr>
        <a:xfrm flipV="1">
          <a:off x="3797300" y="13424075"/>
          <a:ext cx="838200" cy="3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52405</xdr:rowOff>
    </xdr:from>
    <xdr:ext cx="599010" cy="259045"/>
    <xdr:sp macro="" textlink="">
      <xdr:nvSpPr>
        <xdr:cNvPr id="178" name="民生費平均値テキスト"/>
        <xdr:cNvSpPr txBox="1"/>
      </xdr:nvSpPr>
      <xdr:spPr>
        <a:xfrm>
          <a:off x="4686300" y="130826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29528</xdr:rowOff>
    </xdr:from>
    <xdr:to>
      <xdr:col>6</xdr:col>
      <xdr:colOff>561975</xdr:colOff>
      <xdr:row>77</xdr:row>
      <xdr:rowOff>131128</xdr:rowOff>
    </xdr:to>
    <xdr:sp macro="" textlink="">
      <xdr:nvSpPr>
        <xdr:cNvPr id="179" name="フローチャート : 判断 178"/>
        <xdr:cNvSpPr/>
      </xdr:nvSpPr>
      <xdr:spPr>
        <a:xfrm>
          <a:off x="45847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83134</xdr:rowOff>
    </xdr:from>
    <xdr:to>
      <xdr:col>5</xdr:col>
      <xdr:colOff>358775</xdr:colOff>
      <xdr:row>78</xdr:row>
      <xdr:rowOff>101364</xdr:rowOff>
    </xdr:to>
    <xdr:cxnSp macro="">
      <xdr:nvCxnSpPr>
        <xdr:cNvPr id="180" name="直線コネクタ 179"/>
        <xdr:cNvCxnSpPr/>
      </xdr:nvCxnSpPr>
      <xdr:spPr>
        <a:xfrm flipV="1">
          <a:off x="2908300" y="13456234"/>
          <a:ext cx="889000" cy="1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35737</xdr:rowOff>
    </xdr:from>
    <xdr:to>
      <xdr:col>5</xdr:col>
      <xdr:colOff>409575</xdr:colOff>
      <xdr:row>77</xdr:row>
      <xdr:rowOff>137337</xdr:rowOff>
    </xdr:to>
    <xdr:sp macro="" textlink="">
      <xdr:nvSpPr>
        <xdr:cNvPr id="181" name="フローチャート : 判断 180"/>
        <xdr:cNvSpPr/>
      </xdr:nvSpPr>
      <xdr:spPr>
        <a:xfrm>
          <a:off x="3746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153864</xdr:rowOff>
    </xdr:from>
    <xdr:ext cx="599010" cy="259045"/>
    <xdr:sp macro="" textlink="">
      <xdr:nvSpPr>
        <xdr:cNvPr id="182" name="テキスト ボックス 181"/>
        <xdr:cNvSpPr txBox="1"/>
      </xdr:nvSpPr>
      <xdr:spPr>
        <a:xfrm>
          <a:off x="3497794" y="1301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101364</xdr:rowOff>
    </xdr:from>
    <xdr:to>
      <xdr:col>4</xdr:col>
      <xdr:colOff>155575</xdr:colOff>
      <xdr:row>78</xdr:row>
      <xdr:rowOff>119441</xdr:rowOff>
    </xdr:to>
    <xdr:cxnSp macro="">
      <xdr:nvCxnSpPr>
        <xdr:cNvPr id="183" name="直線コネクタ 182"/>
        <xdr:cNvCxnSpPr/>
      </xdr:nvCxnSpPr>
      <xdr:spPr>
        <a:xfrm flipV="1">
          <a:off x="2019300" y="13474464"/>
          <a:ext cx="889000" cy="1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61578</xdr:rowOff>
    </xdr:from>
    <xdr:to>
      <xdr:col>4</xdr:col>
      <xdr:colOff>206375</xdr:colOff>
      <xdr:row>77</xdr:row>
      <xdr:rowOff>163178</xdr:rowOff>
    </xdr:to>
    <xdr:sp macro="" textlink="">
      <xdr:nvSpPr>
        <xdr:cNvPr id="184" name="フローチャート : 判断 183"/>
        <xdr:cNvSpPr/>
      </xdr:nvSpPr>
      <xdr:spPr>
        <a:xfrm>
          <a:off x="2857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8255</xdr:rowOff>
    </xdr:from>
    <xdr:ext cx="599010" cy="259045"/>
    <xdr:sp macro="" textlink="">
      <xdr:nvSpPr>
        <xdr:cNvPr id="185" name="テキスト ボックス 184"/>
        <xdr:cNvSpPr txBox="1"/>
      </xdr:nvSpPr>
      <xdr:spPr>
        <a:xfrm>
          <a:off x="2608794" y="1303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119441</xdr:rowOff>
    </xdr:from>
    <xdr:to>
      <xdr:col>2</xdr:col>
      <xdr:colOff>638175</xdr:colOff>
      <xdr:row>78</xdr:row>
      <xdr:rowOff>130615</xdr:rowOff>
    </xdr:to>
    <xdr:cxnSp macro="">
      <xdr:nvCxnSpPr>
        <xdr:cNvPr id="186" name="直線コネクタ 185"/>
        <xdr:cNvCxnSpPr/>
      </xdr:nvCxnSpPr>
      <xdr:spPr>
        <a:xfrm flipV="1">
          <a:off x="1130300" y="13492541"/>
          <a:ext cx="889000" cy="1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77434</xdr:rowOff>
    </xdr:from>
    <xdr:to>
      <xdr:col>3</xdr:col>
      <xdr:colOff>3175</xdr:colOff>
      <xdr:row>78</xdr:row>
      <xdr:rowOff>7584</xdr:rowOff>
    </xdr:to>
    <xdr:sp macro="" textlink="">
      <xdr:nvSpPr>
        <xdr:cNvPr id="187" name="フローチャート : 判断 186"/>
        <xdr:cNvSpPr/>
      </xdr:nvSpPr>
      <xdr:spPr>
        <a:xfrm>
          <a:off x="1968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24111</xdr:rowOff>
    </xdr:from>
    <xdr:ext cx="599010" cy="259045"/>
    <xdr:sp macro="" textlink="">
      <xdr:nvSpPr>
        <xdr:cNvPr id="188" name="テキスト ボックス 187"/>
        <xdr:cNvSpPr txBox="1"/>
      </xdr:nvSpPr>
      <xdr:spPr>
        <a:xfrm>
          <a:off x="1719794" y="1305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81328</xdr:rowOff>
    </xdr:from>
    <xdr:to>
      <xdr:col>1</xdr:col>
      <xdr:colOff>485775</xdr:colOff>
      <xdr:row>78</xdr:row>
      <xdr:rowOff>11478</xdr:rowOff>
    </xdr:to>
    <xdr:sp macro="" textlink="">
      <xdr:nvSpPr>
        <xdr:cNvPr id="189" name="フローチャート : 判断 188"/>
        <xdr:cNvSpPr/>
      </xdr:nvSpPr>
      <xdr:spPr>
        <a:xfrm>
          <a:off x="1079500" y="1328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28005</xdr:rowOff>
    </xdr:from>
    <xdr:ext cx="599010" cy="259045"/>
    <xdr:sp macro="" textlink="">
      <xdr:nvSpPr>
        <xdr:cNvPr id="190" name="テキスト ボックス 189"/>
        <xdr:cNvSpPr txBox="1"/>
      </xdr:nvSpPr>
      <xdr:spPr>
        <a:xfrm>
          <a:off x="830794" y="1305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175</xdr:rowOff>
    </xdr:from>
    <xdr:to>
      <xdr:col>6</xdr:col>
      <xdr:colOff>561975</xdr:colOff>
      <xdr:row>78</xdr:row>
      <xdr:rowOff>101775</xdr:rowOff>
    </xdr:to>
    <xdr:sp macro="" textlink="">
      <xdr:nvSpPr>
        <xdr:cNvPr id="196" name="円/楕円 195"/>
        <xdr:cNvSpPr/>
      </xdr:nvSpPr>
      <xdr:spPr>
        <a:xfrm>
          <a:off x="4584700" y="1337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86552</xdr:rowOff>
    </xdr:from>
    <xdr:ext cx="599010" cy="259045"/>
    <xdr:sp macro="" textlink="">
      <xdr:nvSpPr>
        <xdr:cNvPr id="197" name="民生費該当値テキスト"/>
        <xdr:cNvSpPr txBox="1"/>
      </xdr:nvSpPr>
      <xdr:spPr>
        <a:xfrm>
          <a:off x="4686300" y="1328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119,406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32334</xdr:rowOff>
    </xdr:from>
    <xdr:to>
      <xdr:col>5</xdr:col>
      <xdr:colOff>409575</xdr:colOff>
      <xdr:row>78</xdr:row>
      <xdr:rowOff>133934</xdr:rowOff>
    </xdr:to>
    <xdr:sp macro="" textlink="">
      <xdr:nvSpPr>
        <xdr:cNvPr id="198" name="円/楕円 197"/>
        <xdr:cNvSpPr/>
      </xdr:nvSpPr>
      <xdr:spPr>
        <a:xfrm>
          <a:off x="3746500" y="1340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125061</xdr:rowOff>
    </xdr:from>
    <xdr:ext cx="599010" cy="259045"/>
    <xdr:sp macro="" textlink="">
      <xdr:nvSpPr>
        <xdr:cNvPr id="199" name="テキスト ボックス 198"/>
        <xdr:cNvSpPr txBox="1"/>
      </xdr:nvSpPr>
      <xdr:spPr>
        <a:xfrm>
          <a:off x="3497794" y="1349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112,372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50564</xdr:rowOff>
    </xdr:from>
    <xdr:to>
      <xdr:col>4</xdr:col>
      <xdr:colOff>206375</xdr:colOff>
      <xdr:row>78</xdr:row>
      <xdr:rowOff>152164</xdr:rowOff>
    </xdr:to>
    <xdr:sp macro="" textlink="">
      <xdr:nvSpPr>
        <xdr:cNvPr id="200" name="円/楕円 199"/>
        <xdr:cNvSpPr/>
      </xdr:nvSpPr>
      <xdr:spPr>
        <a:xfrm>
          <a:off x="2857500" y="1342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143291</xdr:rowOff>
    </xdr:from>
    <xdr:ext cx="599010" cy="259045"/>
    <xdr:sp macro="" textlink="">
      <xdr:nvSpPr>
        <xdr:cNvPr id="201" name="テキスト ボックス 200"/>
        <xdr:cNvSpPr txBox="1"/>
      </xdr:nvSpPr>
      <xdr:spPr>
        <a:xfrm>
          <a:off x="2608794" y="13516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108,385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68641</xdr:rowOff>
    </xdr:from>
    <xdr:to>
      <xdr:col>3</xdr:col>
      <xdr:colOff>3175</xdr:colOff>
      <xdr:row>78</xdr:row>
      <xdr:rowOff>170241</xdr:rowOff>
    </xdr:to>
    <xdr:sp macro="" textlink="">
      <xdr:nvSpPr>
        <xdr:cNvPr id="202" name="円/楕円 201"/>
        <xdr:cNvSpPr/>
      </xdr:nvSpPr>
      <xdr:spPr>
        <a:xfrm>
          <a:off x="1968500" y="1344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161368</xdr:rowOff>
    </xdr:from>
    <xdr:ext cx="599010" cy="259045"/>
    <xdr:sp macro="" textlink="">
      <xdr:nvSpPr>
        <xdr:cNvPr id="203" name="テキスト ボックス 202"/>
        <xdr:cNvSpPr txBox="1"/>
      </xdr:nvSpPr>
      <xdr:spPr>
        <a:xfrm>
          <a:off x="1719794" y="1353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104,431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79815</xdr:rowOff>
    </xdr:from>
    <xdr:to>
      <xdr:col>1</xdr:col>
      <xdr:colOff>485775</xdr:colOff>
      <xdr:row>79</xdr:row>
      <xdr:rowOff>9965</xdr:rowOff>
    </xdr:to>
    <xdr:sp macro="" textlink="">
      <xdr:nvSpPr>
        <xdr:cNvPr id="204" name="円/楕円 203"/>
        <xdr:cNvSpPr/>
      </xdr:nvSpPr>
      <xdr:spPr>
        <a:xfrm>
          <a:off x="1079500" y="1345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1092</xdr:rowOff>
    </xdr:from>
    <xdr:ext cx="599010" cy="259045"/>
    <xdr:sp macro="" textlink="">
      <xdr:nvSpPr>
        <xdr:cNvPr id="205" name="テキスト ボックス 204"/>
        <xdr:cNvSpPr txBox="1"/>
      </xdr:nvSpPr>
      <xdr:spPr>
        <a:xfrm>
          <a:off x="830794" y="1354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120301</xdr:rowOff>
    </xdr:from>
    <xdr:to>
      <xdr:col>6</xdr:col>
      <xdr:colOff>510540</xdr:colOff>
      <xdr:row>98</xdr:row>
      <xdr:rowOff>51885</xdr:rowOff>
    </xdr:to>
    <xdr:cxnSp macro="">
      <xdr:nvCxnSpPr>
        <xdr:cNvPr id="232" name="直線コネクタ 231"/>
        <xdr:cNvCxnSpPr/>
      </xdr:nvCxnSpPr>
      <xdr:spPr>
        <a:xfrm flipV="1">
          <a:off x="4633595" y="15550801"/>
          <a:ext cx="1270" cy="1303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55712</xdr:rowOff>
    </xdr:from>
    <xdr:ext cx="534377" cy="259045"/>
    <xdr:sp macro="" textlink="">
      <xdr:nvSpPr>
        <xdr:cNvPr id="233" name="衛生費最小値テキスト"/>
        <xdr:cNvSpPr txBox="1"/>
      </xdr:nvSpPr>
      <xdr:spPr>
        <a:xfrm>
          <a:off x="4686300" y="1685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16,689</a:t>
          </a:r>
          <a:endParaRPr kumimoji="1" lang="ja-JP" altLang="en-US" sz="1000" b="1">
            <a:latin typeface="ＭＳ Ｐゴシック"/>
          </a:endParaRPr>
        </a:p>
      </xdr:txBody>
    </xdr:sp>
    <xdr:clientData/>
  </xdr:oneCellAnchor>
  <xdr:twoCellAnchor>
    <xdr:from>
      <xdr:col>6</xdr:col>
      <xdr:colOff>422275</xdr:colOff>
      <xdr:row>98</xdr:row>
      <xdr:rowOff>51885</xdr:rowOff>
    </xdr:from>
    <xdr:to>
      <xdr:col>6</xdr:col>
      <xdr:colOff>600075</xdr:colOff>
      <xdr:row>98</xdr:row>
      <xdr:rowOff>51885</xdr:rowOff>
    </xdr:to>
    <xdr:cxnSp macro="">
      <xdr:nvCxnSpPr>
        <xdr:cNvPr id="234" name="直線コネクタ 233"/>
        <xdr:cNvCxnSpPr/>
      </xdr:nvCxnSpPr>
      <xdr:spPr>
        <a:xfrm>
          <a:off x="4546600" y="1685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66978</xdr:rowOff>
    </xdr:from>
    <xdr:ext cx="534377" cy="259045"/>
    <xdr:sp macro="" textlink="">
      <xdr:nvSpPr>
        <xdr:cNvPr id="235" name="衛生費最大値テキスト"/>
        <xdr:cNvSpPr txBox="1"/>
      </xdr:nvSpPr>
      <xdr:spPr>
        <a:xfrm>
          <a:off x="4686300" y="1532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56,594</a:t>
          </a:r>
          <a:endParaRPr kumimoji="1" lang="ja-JP" altLang="en-US" sz="1000" b="1">
            <a:latin typeface="ＭＳ Ｐゴシック"/>
          </a:endParaRPr>
        </a:p>
      </xdr:txBody>
    </xdr:sp>
    <xdr:clientData/>
  </xdr:oneCellAnchor>
  <xdr:twoCellAnchor>
    <xdr:from>
      <xdr:col>6</xdr:col>
      <xdr:colOff>422275</xdr:colOff>
      <xdr:row>90</xdr:row>
      <xdr:rowOff>120301</xdr:rowOff>
    </xdr:from>
    <xdr:to>
      <xdr:col>6</xdr:col>
      <xdr:colOff>600075</xdr:colOff>
      <xdr:row>90</xdr:row>
      <xdr:rowOff>120301</xdr:rowOff>
    </xdr:to>
    <xdr:cxnSp macro="">
      <xdr:nvCxnSpPr>
        <xdr:cNvPr id="236" name="直線コネクタ 235"/>
        <xdr:cNvCxnSpPr/>
      </xdr:nvCxnSpPr>
      <xdr:spPr>
        <a:xfrm>
          <a:off x="4546600" y="1555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130327</xdr:rowOff>
    </xdr:from>
    <xdr:to>
      <xdr:col>6</xdr:col>
      <xdr:colOff>511175</xdr:colOff>
      <xdr:row>96</xdr:row>
      <xdr:rowOff>164226</xdr:rowOff>
    </xdr:to>
    <xdr:cxnSp macro="">
      <xdr:nvCxnSpPr>
        <xdr:cNvPr id="237" name="直線コネクタ 236"/>
        <xdr:cNvCxnSpPr/>
      </xdr:nvCxnSpPr>
      <xdr:spPr>
        <a:xfrm flipV="1">
          <a:off x="3797300" y="16589527"/>
          <a:ext cx="838200" cy="3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98192</xdr:rowOff>
    </xdr:from>
    <xdr:ext cx="534377" cy="259045"/>
    <xdr:sp macro="" textlink="">
      <xdr:nvSpPr>
        <xdr:cNvPr id="238" name="衛生費平均値テキスト"/>
        <xdr:cNvSpPr txBox="1"/>
      </xdr:nvSpPr>
      <xdr:spPr>
        <a:xfrm>
          <a:off x="4686300" y="16214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75315</xdr:rowOff>
    </xdr:from>
    <xdr:to>
      <xdr:col>6</xdr:col>
      <xdr:colOff>561975</xdr:colOff>
      <xdr:row>96</xdr:row>
      <xdr:rowOff>5465</xdr:rowOff>
    </xdr:to>
    <xdr:sp macro="" textlink="">
      <xdr:nvSpPr>
        <xdr:cNvPr id="239" name="フローチャート : 判断 238"/>
        <xdr:cNvSpPr/>
      </xdr:nvSpPr>
      <xdr:spPr>
        <a:xfrm>
          <a:off x="45847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164226</xdr:rowOff>
    </xdr:from>
    <xdr:to>
      <xdr:col>5</xdr:col>
      <xdr:colOff>358775</xdr:colOff>
      <xdr:row>96</xdr:row>
      <xdr:rowOff>170267</xdr:rowOff>
    </xdr:to>
    <xdr:cxnSp macro="">
      <xdr:nvCxnSpPr>
        <xdr:cNvPr id="240" name="直線コネクタ 239"/>
        <xdr:cNvCxnSpPr/>
      </xdr:nvCxnSpPr>
      <xdr:spPr>
        <a:xfrm flipV="1">
          <a:off x="2908300" y="16623426"/>
          <a:ext cx="8890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65191</xdr:rowOff>
    </xdr:from>
    <xdr:to>
      <xdr:col>5</xdr:col>
      <xdr:colOff>409575</xdr:colOff>
      <xdr:row>95</xdr:row>
      <xdr:rowOff>166791</xdr:rowOff>
    </xdr:to>
    <xdr:sp macro="" textlink="">
      <xdr:nvSpPr>
        <xdr:cNvPr id="241" name="フローチャート : 判断 240"/>
        <xdr:cNvSpPr/>
      </xdr:nvSpPr>
      <xdr:spPr>
        <a:xfrm>
          <a:off x="3746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11868</xdr:rowOff>
    </xdr:from>
    <xdr:ext cx="534377" cy="259045"/>
    <xdr:sp macro="" textlink="">
      <xdr:nvSpPr>
        <xdr:cNvPr id="242" name="テキスト ボックス 241"/>
        <xdr:cNvSpPr txBox="1"/>
      </xdr:nvSpPr>
      <xdr:spPr>
        <a:xfrm>
          <a:off x="3530111" y="161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140027</xdr:rowOff>
    </xdr:from>
    <xdr:to>
      <xdr:col>4</xdr:col>
      <xdr:colOff>155575</xdr:colOff>
      <xdr:row>96</xdr:row>
      <xdr:rowOff>170267</xdr:rowOff>
    </xdr:to>
    <xdr:cxnSp macro="">
      <xdr:nvCxnSpPr>
        <xdr:cNvPr id="243" name="直線コネクタ 242"/>
        <xdr:cNvCxnSpPr/>
      </xdr:nvCxnSpPr>
      <xdr:spPr>
        <a:xfrm>
          <a:off x="2019300" y="16599227"/>
          <a:ext cx="889000" cy="3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105392</xdr:rowOff>
    </xdr:from>
    <xdr:to>
      <xdr:col>4</xdr:col>
      <xdr:colOff>206375</xdr:colOff>
      <xdr:row>96</xdr:row>
      <xdr:rowOff>35542</xdr:rowOff>
    </xdr:to>
    <xdr:sp macro="" textlink="">
      <xdr:nvSpPr>
        <xdr:cNvPr id="244" name="フローチャート : 判断 243"/>
        <xdr:cNvSpPr/>
      </xdr:nvSpPr>
      <xdr:spPr>
        <a:xfrm>
          <a:off x="2857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52069</xdr:rowOff>
    </xdr:from>
    <xdr:ext cx="534377" cy="259045"/>
    <xdr:sp macro="" textlink="">
      <xdr:nvSpPr>
        <xdr:cNvPr id="245" name="テキスト ボックス 244"/>
        <xdr:cNvSpPr txBox="1"/>
      </xdr:nvSpPr>
      <xdr:spPr>
        <a:xfrm>
          <a:off x="2641111" y="1616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131339</xdr:rowOff>
    </xdr:from>
    <xdr:to>
      <xdr:col>2</xdr:col>
      <xdr:colOff>638175</xdr:colOff>
      <xdr:row>96</xdr:row>
      <xdr:rowOff>140027</xdr:rowOff>
    </xdr:to>
    <xdr:cxnSp macro="">
      <xdr:nvCxnSpPr>
        <xdr:cNvPr id="246" name="直線コネクタ 245"/>
        <xdr:cNvCxnSpPr/>
      </xdr:nvCxnSpPr>
      <xdr:spPr>
        <a:xfrm>
          <a:off x="1130300" y="16590539"/>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100526</xdr:rowOff>
    </xdr:from>
    <xdr:to>
      <xdr:col>3</xdr:col>
      <xdr:colOff>3175</xdr:colOff>
      <xdr:row>96</xdr:row>
      <xdr:rowOff>30676</xdr:rowOff>
    </xdr:to>
    <xdr:sp macro="" textlink="">
      <xdr:nvSpPr>
        <xdr:cNvPr id="247" name="フローチャート : 判断 246"/>
        <xdr:cNvSpPr/>
      </xdr:nvSpPr>
      <xdr:spPr>
        <a:xfrm>
          <a:off x="1968500" y="1638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47203</xdr:rowOff>
    </xdr:from>
    <xdr:ext cx="534377" cy="259045"/>
    <xdr:sp macro="" textlink="">
      <xdr:nvSpPr>
        <xdr:cNvPr id="248" name="テキスト ボックス 247"/>
        <xdr:cNvSpPr txBox="1"/>
      </xdr:nvSpPr>
      <xdr:spPr>
        <a:xfrm>
          <a:off x="1752111" y="1616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89684</xdr:rowOff>
    </xdr:from>
    <xdr:to>
      <xdr:col>1</xdr:col>
      <xdr:colOff>485775</xdr:colOff>
      <xdr:row>96</xdr:row>
      <xdr:rowOff>19834</xdr:rowOff>
    </xdr:to>
    <xdr:sp macro="" textlink="">
      <xdr:nvSpPr>
        <xdr:cNvPr id="249" name="フローチャート : 判断 248"/>
        <xdr:cNvSpPr/>
      </xdr:nvSpPr>
      <xdr:spPr>
        <a:xfrm>
          <a:off x="1079500" y="1637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36361</xdr:rowOff>
    </xdr:from>
    <xdr:ext cx="534377" cy="259045"/>
    <xdr:sp macro="" textlink="">
      <xdr:nvSpPr>
        <xdr:cNvPr id="250" name="テキスト ボックス 249"/>
        <xdr:cNvSpPr txBox="1"/>
      </xdr:nvSpPr>
      <xdr:spPr>
        <a:xfrm>
          <a:off x="863111" y="1615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79527</xdr:rowOff>
    </xdr:from>
    <xdr:to>
      <xdr:col>6</xdr:col>
      <xdr:colOff>561975</xdr:colOff>
      <xdr:row>97</xdr:row>
      <xdr:rowOff>9677</xdr:rowOff>
    </xdr:to>
    <xdr:sp macro="" textlink="">
      <xdr:nvSpPr>
        <xdr:cNvPr id="256" name="円/楕円 255"/>
        <xdr:cNvSpPr/>
      </xdr:nvSpPr>
      <xdr:spPr>
        <a:xfrm>
          <a:off x="4584700" y="1653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57954</xdr:rowOff>
    </xdr:from>
    <xdr:ext cx="534377" cy="259045"/>
    <xdr:sp macro="" textlink="">
      <xdr:nvSpPr>
        <xdr:cNvPr id="257" name="衛生費該当値テキスト"/>
        <xdr:cNvSpPr txBox="1"/>
      </xdr:nvSpPr>
      <xdr:spPr>
        <a:xfrm>
          <a:off x="4686300" y="1651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24,787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113426</xdr:rowOff>
    </xdr:from>
    <xdr:to>
      <xdr:col>5</xdr:col>
      <xdr:colOff>409575</xdr:colOff>
      <xdr:row>97</xdr:row>
      <xdr:rowOff>43576</xdr:rowOff>
    </xdr:to>
    <xdr:sp macro="" textlink="">
      <xdr:nvSpPr>
        <xdr:cNvPr id="258" name="円/楕円 257"/>
        <xdr:cNvSpPr/>
      </xdr:nvSpPr>
      <xdr:spPr>
        <a:xfrm>
          <a:off x="3746500" y="1657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34703</xdr:rowOff>
    </xdr:from>
    <xdr:ext cx="534377" cy="259045"/>
    <xdr:sp macro="" textlink="">
      <xdr:nvSpPr>
        <xdr:cNvPr id="259" name="テキスト ボックス 258"/>
        <xdr:cNvSpPr txBox="1"/>
      </xdr:nvSpPr>
      <xdr:spPr>
        <a:xfrm>
          <a:off x="3530111" y="1666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119467</xdr:rowOff>
    </xdr:from>
    <xdr:to>
      <xdr:col>4</xdr:col>
      <xdr:colOff>206375</xdr:colOff>
      <xdr:row>97</xdr:row>
      <xdr:rowOff>49617</xdr:rowOff>
    </xdr:to>
    <xdr:sp macro="" textlink="">
      <xdr:nvSpPr>
        <xdr:cNvPr id="260" name="円/楕円 259"/>
        <xdr:cNvSpPr/>
      </xdr:nvSpPr>
      <xdr:spPr>
        <a:xfrm>
          <a:off x="2857500" y="1657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40744</xdr:rowOff>
    </xdr:from>
    <xdr:ext cx="534377" cy="259045"/>
    <xdr:sp macro="" textlink="">
      <xdr:nvSpPr>
        <xdr:cNvPr id="261" name="テキスト ボックス 260"/>
        <xdr:cNvSpPr txBox="1"/>
      </xdr:nvSpPr>
      <xdr:spPr>
        <a:xfrm>
          <a:off x="2641111" y="1667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23,564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89227</xdr:rowOff>
    </xdr:from>
    <xdr:to>
      <xdr:col>3</xdr:col>
      <xdr:colOff>3175</xdr:colOff>
      <xdr:row>97</xdr:row>
      <xdr:rowOff>19377</xdr:rowOff>
    </xdr:to>
    <xdr:sp macro="" textlink="">
      <xdr:nvSpPr>
        <xdr:cNvPr id="262" name="円/楕円 261"/>
        <xdr:cNvSpPr/>
      </xdr:nvSpPr>
      <xdr:spPr>
        <a:xfrm>
          <a:off x="1968500" y="1654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10504</xdr:rowOff>
    </xdr:from>
    <xdr:ext cx="534377" cy="259045"/>
    <xdr:sp macro="" textlink="">
      <xdr:nvSpPr>
        <xdr:cNvPr id="263" name="テキスト ボックス 262"/>
        <xdr:cNvSpPr txBox="1"/>
      </xdr:nvSpPr>
      <xdr:spPr>
        <a:xfrm>
          <a:off x="1752111" y="1664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24,490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80539</xdr:rowOff>
    </xdr:from>
    <xdr:to>
      <xdr:col>1</xdr:col>
      <xdr:colOff>485775</xdr:colOff>
      <xdr:row>97</xdr:row>
      <xdr:rowOff>10689</xdr:rowOff>
    </xdr:to>
    <xdr:sp macro="" textlink="">
      <xdr:nvSpPr>
        <xdr:cNvPr id="264" name="円/楕円 263"/>
        <xdr:cNvSpPr/>
      </xdr:nvSpPr>
      <xdr:spPr>
        <a:xfrm>
          <a:off x="1079500" y="1653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1816</xdr:rowOff>
    </xdr:from>
    <xdr:ext cx="534377" cy="259045"/>
    <xdr:sp macro="" textlink="">
      <xdr:nvSpPr>
        <xdr:cNvPr id="265" name="テキスト ボックス 264"/>
        <xdr:cNvSpPr txBox="1"/>
      </xdr:nvSpPr>
      <xdr:spPr>
        <a:xfrm>
          <a:off x="863111" y="1663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25400</xdr:rowOff>
    </xdr:from>
    <xdr:to>
      <xdr:col>16</xdr:col>
      <xdr:colOff>307975</xdr:colOff>
      <xdr:row>38</xdr:row>
      <xdr:rowOff>25400</xdr:rowOff>
    </xdr:to>
    <xdr:cxnSp macro="">
      <xdr:nvCxnSpPr>
        <xdr:cNvPr id="276" name="直線コネクタ 275"/>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54627</xdr:rowOff>
    </xdr:from>
    <xdr:ext cx="248786" cy="259045"/>
    <xdr:sp macro="" textlink="">
      <xdr:nvSpPr>
        <xdr:cNvPr id="277" name="テキスト ボックス 276"/>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0" name="直線コネクタ 279"/>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111777</xdr:rowOff>
    </xdr:from>
    <xdr:ext cx="467179" cy="259045"/>
    <xdr:sp macro="" textlink="">
      <xdr:nvSpPr>
        <xdr:cNvPr id="281" name="テキスト ボックス 280"/>
        <xdr:cNvSpPr txBox="1"/>
      </xdr:nvSpPr>
      <xdr:spPr>
        <a:xfrm>
          <a:off x="6136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63691</xdr:rowOff>
    </xdr:from>
    <xdr:to>
      <xdr:col>15</xdr:col>
      <xdr:colOff>180340</xdr:colOff>
      <xdr:row>38</xdr:row>
      <xdr:rowOff>9969</xdr:rowOff>
    </xdr:to>
    <xdr:cxnSp macro="">
      <xdr:nvCxnSpPr>
        <xdr:cNvPr id="285" name="直線コネクタ 284"/>
        <xdr:cNvCxnSpPr/>
      </xdr:nvCxnSpPr>
      <xdr:spPr>
        <a:xfrm flipV="1">
          <a:off x="10475595" y="5378641"/>
          <a:ext cx="1270" cy="1146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13796</xdr:rowOff>
    </xdr:from>
    <xdr:ext cx="313932" cy="259045"/>
    <xdr:sp macro="" textlink="">
      <xdr:nvSpPr>
        <xdr:cNvPr id="286" name="労働費最小値テキスト"/>
        <xdr:cNvSpPr txBox="1"/>
      </xdr:nvSpPr>
      <xdr:spPr>
        <a:xfrm>
          <a:off x="10528300" y="6528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15</xdr:col>
      <xdr:colOff>92075</xdr:colOff>
      <xdr:row>38</xdr:row>
      <xdr:rowOff>9969</xdr:rowOff>
    </xdr:from>
    <xdr:to>
      <xdr:col>15</xdr:col>
      <xdr:colOff>269875</xdr:colOff>
      <xdr:row>38</xdr:row>
      <xdr:rowOff>9969</xdr:rowOff>
    </xdr:to>
    <xdr:cxnSp macro="">
      <xdr:nvCxnSpPr>
        <xdr:cNvPr id="287" name="直線コネクタ 286"/>
        <xdr:cNvCxnSpPr/>
      </xdr:nvCxnSpPr>
      <xdr:spPr>
        <a:xfrm>
          <a:off x="10388600" y="652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10368</xdr:rowOff>
    </xdr:from>
    <xdr:ext cx="469744" cy="259045"/>
    <xdr:sp macro="" textlink="">
      <xdr:nvSpPr>
        <xdr:cNvPr id="288" name="労働費最大値テキスト"/>
        <xdr:cNvSpPr txBox="1"/>
      </xdr:nvSpPr>
      <xdr:spPr>
        <a:xfrm>
          <a:off x="10528300" y="515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a:t>
          </a:r>
          <a:endParaRPr kumimoji="1" lang="ja-JP" altLang="en-US" sz="1000" b="1">
            <a:latin typeface="ＭＳ Ｐゴシック"/>
          </a:endParaRPr>
        </a:p>
      </xdr:txBody>
    </xdr:sp>
    <xdr:clientData/>
  </xdr:oneCellAnchor>
  <xdr:twoCellAnchor>
    <xdr:from>
      <xdr:col>15</xdr:col>
      <xdr:colOff>92075</xdr:colOff>
      <xdr:row>31</xdr:row>
      <xdr:rowOff>63691</xdr:rowOff>
    </xdr:from>
    <xdr:to>
      <xdr:col>15</xdr:col>
      <xdr:colOff>269875</xdr:colOff>
      <xdr:row>31</xdr:row>
      <xdr:rowOff>63691</xdr:rowOff>
    </xdr:to>
    <xdr:cxnSp macro="">
      <xdr:nvCxnSpPr>
        <xdr:cNvPr id="289" name="直線コネクタ 288"/>
        <xdr:cNvCxnSpPr/>
      </xdr:nvCxnSpPr>
      <xdr:spPr>
        <a:xfrm>
          <a:off x="10388600" y="53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57404</xdr:rowOff>
    </xdr:from>
    <xdr:to>
      <xdr:col>15</xdr:col>
      <xdr:colOff>180975</xdr:colOff>
      <xdr:row>35</xdr:row>
      <xdr:rowOff>118554</xdr:rowOff>
    </xdr:to>
    <xdr:cxnSp macro="">
      <xdr:nvCxnSpPr>
        <xdr:cNvPr id="290" name="直線コネクタ 289"/>
        <xdr:cNvCxnSpPr/>
      </xdr:nvCxnSpPr>
      <xdr:spPr>
        <a:xfrm>
          <a:off x="9639300" y="6058154"/>
          <a:ext cx="838200" cy="6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95330</xdr:rowOff>
    </xdr:from>
    <xdr:ext cx="378565" cy="259045"/>
    <xdr:sp macro="" textlink="">
      <xdr:nvSpPr>
        <xdr:cNvPr id="291" name="労働費平均値テキスト"/>
        <xdr:cNvSpPr txBox="1"/>
      </xdr:nvSpPr>
      <xdr:spPr>
        <a:xfrm>
          <a:off x="10528300" y="609608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116903</xdr:rowOff>
    </xdr:from>
    <xdr:to>
      <xdr:col>15</xdr:col>
      <xdr:colOff>231775</xdr:colOff>
      <xdr:row>36</xdr:row>
      <xdr:rowOff>47053</xdr:rowOff>
    </xdr:to>
    <xdr:sp macro="" textlink="">
      <xdr:nvSpPr>
        <xdr:cNvPr id="292" name="フローチャート : 判断 291"/>
        <xdr:cNvSpPr/>
      </xdr:nvSpPr>
      <xdr:spPr>
        <a:xfrm>
          <a:off x="10426700" y="611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22542</xdr:rowOff>
    </xdr:from>
    <xdr:to>
      <xdr:col>14</xdr:col>
      <xdr:colOff>28575</xdr:colOff>
      <xdr:row>35</xdr:row>
      <xdr:rowOff>57404</xdr:rowOff>
    </xdr:to>
    <xdr:cxnSp macro="">
      <xdr:nvCxnSpPr>
        <xdr:cNvPr id="293" name="直線コネクタ 292"/>
        <xdr:cNvCxnSpPr/>
      </xdr:nvCxnSpPr>
      <xdr:spPr>
        <a:xfrm>
          <a:off x="8750300" y="6023292"/>
          <a:ext cx="8890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95758</xdr:rowOff>
    </xdr:from>
    <xdr:to>
      <xdr:col>14</xdr:col>
      <xdr:colOff>79375</xdr:colOff>
      <xdr:row>35</xdr:row>
      <xdr:rowOff>25908</xdr:rowOff>
    </xdr:to>
    <xdr:sp macro="" textlink="">
      <xdr:nvSpPr>
        <xdr:cNvPr id="294" name="フローチャート : 判断 293"/>
        <xdr:cNvSpPr/>
      </xdr:nvSpPr>
      <xdr:spPr>
        <a:xfrm>
          <a:off x="9588500" y="592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33</xdr:row>
      <xdr:rowOff>42435</xdr:rowOff>
    </xdr:from>
    <xdr:ext cx="378565" cy="259045"/>
    <xdr:sp macro="" textlink="">
      <xdr:nvSpPr>
        <xdr:cNvPr id="295" name="テキスト ボックス 294"/>
        <xdr:cNvSpPr txBox="1"/>
      </xdr:nvSpPr>
      <xdr:spPr>
        <a:xfrm>
          <a:off x="9450017" y="5700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22542</xdr:rowOff>
    </xdr:from>
    <xdr:to>
      <xdr:col>12</xdr:col>
      <xdr:colOff>511175</xdr:colOff>
      <xdr:row>35</xdr:row>
      <xdr:rowOff>22542</xdr:rowOff>
    </xdr:to>
    <xdr:cxnSp macro="">
      <xdr:nvCxnSpPr>
        <xdr:cNvPr id="296" name="直線コネクタ 295"/>
        <xdr:cNvCxnSpPr/>
      </xdr:nvCxnSpPr>
      <xdr:spPr>
        <a:xfrm>
          <a:off x="7861300" y="5680392"/>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60897</xdr:rowOff>
    </xdr:from>
    <xdr:to>
      <xdr:col>12</xdr:col>
      <xdr:colOff>561975</xdr:colOff>
      <xdr:row>33</xdr:row>
      <xdr:rowOff>162497</xdr:rowOff>
    </xdr:to>
    <xdr:sp macro="" textlink="">
      <xdr:nvSpPr>
        <xdr:cNvPr id="297" name="フローチャート : 判断 296"/>
        <xdr:cNvSpPr/>
      </xdr:nvSpPr>
      <xdr:spPr>
        <a:xfrm>
          <a:off x="8699500" y="57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7574</xdr:rowOff>
    </xdr:from>
    <xdr:ext cx="469744" cy="259045"/>
    <xdr:sp macro="" textlink="">
      <xdr:nvSpPr>
        <xdr:cNvPr id="298" name="テキスト ボックス 297"/>
        <xdr:cNvSpPr txBox="1"/>
      </xdr:nvSpPr>
      <xdr:spPr>
        <a:xfrm>
          <a:off x="8515427" y="549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54547</xdr:rowOff>
    </xdr:from>
    <xdr:to>
      <xdr:col>11</xdr:col>
      <xdr:colOff>307975</xdr:colOff>
      <xdr:row>33</xdr:row>
      <xdr:rowOff>22542</xdr:rowOff>
    </xdr:to>
    <xdr:cxnSp macro="">
      <xdr:nvCxnSpPr>
        <xdr:cNvPr id="299" name="直線コネクタ 298"/>
        <xdr:cNvCxnSpPr/>
      </xdr:nvCxnSpPr>
      <xdr:spPr>
        <a:xfrm>
          <a:off x="6972300" y="5540947"/>
          <a:ext cx="889000" cy="13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131191</xdr:rowOff>
    </xdr:from>
    <xdr:to>
      <xdr:col>11</xdr:col>
      <xdr:colOff>358775</xdr:colOff>
      <xdr:row>33</xdr:row>
      <xdr:rowOff>61341</xdr:rowOff>
    </xdr:to>
    <xdr:sp macro="" textlink="">
      <xdr:nvSpPr>
        <xdr:cNvPr id="300" name="フローチャート : 判断 299"/>
        <xdr:cNvSpPr/>
      </xdr:nvSpPr>
      <xdr:spPr>
        <a:xfrm>
          <a:off x="7810500" y="561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77868</xdr:rowOff>
    </xdr:from>
    <xdr:ext cx="469744" cy="259045"/>
    <xdr:sp macro="" textlink="">
      <xdr:nvSpPr>
        <xdr:cNvPr id="301" name="テキスト ボックス 300"/>
        <xdr:cNvSpPr txBox="1"/>
      </xdr:nvSpPr>
      <xdr:spPr>
        <a:xfrm>
          <a:off x="7626427" y="539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80328</xdr:rowOff>
    </xdr:from>
    <xdr:to>
      <xdr:col>10</xdr:col>
      <xdr:colOff>155575</xdr:colOff>
      <xdr:row>31</xdr:row>
      <xdr:rowOff>10478</xdr:rowOff>
    </xdr:to>
    <xdr:sp macro="" textlink="">
      <xdr:nvSpPr>
        <xdr:cNvPr id="302" name="フローチャート : 判断 301"/>
        <xdr:cNvSpPr/>
      </xdr:nvSpPr>
      <xdr:spPr>
        <a:xfrm>
          <a:off x="6921500" y="522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27005</xdr:rowOff>
    </xdr:from>
    <xdr:ext cx="469744" cy="259045"/>
    <xdr:sp macro="" textlink="">
      <xdr:nvSpPr>
        <xdr:cNvPr id="303" name="テキスト ボックス 302"/>
        <xdr:cNvSpPr txBox="1"/>
      </xdr:nvSpPr>
      <xdr:spPr>
        <a:xfrm>
          <a:off x="6737427" y="499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67754</xdr:rowOff>
    </xdr:from>
    <xdr:to>
      <xdr:col>15</xdr:col>
      <xdr:colOff>231775</xdr:colOff>
      <xdr:row>35</xdr:row>
      <xdr:rowOff>169354</xdr:rowOff>
    </xdr:to>
    <xdr:sp macro="" textlink="">
      <xdr:nvSpPr>
        <xdr:cNvPr id="309" name="円/楕円 308"/>
        <xdr:cNvSpPr/>
      </xdr:nvSpPr>
      <xdr:spPr>
        <a:xfrm>
          <a:off x="10426700" y="606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90631</xdr:rowOff>
    </xdr:from>
    <xdr:ext cx="378565" cy="259045"/>
    <xdr:sp macro="" textlink="">
      <xdr:nvSpPr>
        <xdr:cNvPr id="310" name="労働費該当値テキスト"/>
        <xdr:cNvSpPr txBox="1"/>
      </xdr:nvSpPr>
      <xdr:spPr>
        <a:xfrm>
          <a:off x="10528300" y="5919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6604</xdr:rowOff>
    </xdr:from>
    <xdr:to>
      <xdr:col>14</xdr:col>
      <xdr:colOff>79375</xdr:colOff>
      <xdr:row>35</xdr:row>
      <xdr:rowOff>108204</xdr:rowOff>
    </xdr:to>
    <xdr:sp macro="" textlink="">
      <xdr:nvSpPr>
        <xdr:cNvPr id="311" name="円/楕円 310"/>
        <xdr:cNvSpPr/>
      </xdr:nvSpPr>
      <xdr:spPr>
        <a:xfrm>
          <a:off x="9588500" y="600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99331</xdr:rowOff>
    </xdr:from>
    <xdr:ext cx="378565" cy="259045"/>
    <xdr:sp macro="" textlink="">
      <xdr:nvSpPr>
        <xdr:cNvPr id="312" name="テキスト ボックス 311"/>
        <xdr:cNvSpPr txBox="1"/>
      </xdr:nvSpPr>
      <xdr:spPr>
        <a:xfrm>
          <a:off x="9450017" y="6100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143192</xdr:rowOff>
    </xdr:from>
    <xdr:to>
      <xdr:col>12</xdr:col>
      <xdr:colOff>561975</xdr:colOff>
      <xdr:row>35</xdr:row>
      <xdr:rowOff>73342</xdr:rowOff>
    </xdr:to>
    <xdr:sp macro="" textlink="">
      <xdr:nvSpPr>
        <xdr:cNvPr id="313" name="円/楕円 312"/>
        <xdr:cNvSpPr/>
      </xdr:nvSpPr>
      <xdr:spPr>
        <a:xfrm>
          <a:off x="8699500" y="597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64469</xdr:rowOff>
    </xdr:from>
    <xdr:ext cx="378565" cy="259045"/>
    <xdr:sp macro="" textlink="">
      <xdr:nvSpPr>
        <xdr:cNvPr id="314" name="テキスト ボックス 313"/>
        <xdr:cNvSpPr txBox="1"/>
      </xdr:nvSpPr>
      <xdr:spPr>
        <a:xfrm>
          <a:off x="8561017" y="6065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143192</xdr:rowOff>
    </xdr:from>
    <xdr:to>
      <xdr:col>11</xdr:col>
      <xdr:colOff>358775</xdr:colOff>
      <xdr:row>33</xdr:row>
      <xdr:rowOff>73342</xdr:rowOff>
    </xdr:to>
    <xdr:sp macro="" textlink="">
      <xdr:nvSpPr>
        <xdr:cNvPr id="315" name="円/楕円 314"/>
        <xdr:cNvSpPr/>
      </xdr:nvSpPr>
      <xdr:spPr>
        <a:xfrm>
          <a:off x="7810500" y="562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64469</xdr:rowOff>
    </xdr:from>
    <xdr:ext cx="469744" cy="259045"/>
    <xdr:sp macro="" textlink="">
      <xdr:nvSpPr>
        <xdr:cNvPr id="316" name="テキスト ボックス 315"/>
        <xdr:cNvSpPr txBox="1"/>
      </xdr:nvSpPr>
      <xdr:spPr>
        <a:xfrm>
          <a:off x="7626427" y="572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3747</xdr:rowOff>
    </xdr:from>
    <xdr:to>
      <xdr:col>10</xdr:col>
      <xdr:colOff>155575</xdr:colOff>
      <xdr:row>32</xdr:row>
      <xdr:rowOff>105347</xdr:rowOff>
    </xdr:to>
    <xdr:sp macro="" textlink="">
      <xdr:nvSpPr>
        <xdr:cNvPr id="317" name="円/楕円 316"/>
        <xdr:cNvSpPr/>
      </xdr:nvSpPr>
      <xdr:spPr>
        <a:xfrm>
          <a:off x="6921500" y="549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96474</xdr:rowOff>
    </xdr:from>
    <xdr:ext cx="469744" cy="259045"/>
    <xdr:sp macro="" textlink="">
      <xdr:nvSpPr>
        <xdr:cNvPr id="318" name="テキスト ボックス 317"/>
        <xdr:cNvSpPr txBox="1"/>
      </xdr:nvSpPr>
      <xdr:spPr>
        <a:xfrm>
          <a:off x="6737427" y="5582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2" name="テキスト ボックス 331"/>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4" name="テキスト ボックス 333"/>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6" name="テキスト ボックス 335"/>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0" name="テキスト ボックス 339"/>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6568</xdr:rowOff>
    </xdr:from>
    <xdr:to>
      <xdr:col>15</xdr:col>
      <xdr:colOff>180340</xdr:colOff>
      <xdr:row>59</xdr:row>
      <xdr:rowOff>92673</xdr:rowOff>
    </xdr:to>
    <xdr:cxnSp macro="">
      <xdr:nvCxnSpPr>
        <xdr:cNvPr id="344" name="直線コネクタ 343"/>
        <xdr:cNvCxnSpPr/>
      </xdr:nvCxnSpPr>
      <xdr:spPr>
        <a:xfrm flipV="1">
          <a:off x="10475595" y="8579068"/>
          <a:ext cx="1270" cy="162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96500</xdr:rowOff>
    </xdr:from>
    <xdr:ext cx="313932" cy="259045"/>
    <xdr:sp macro="" textlink="">
      <xdr:nvSpPr>
        <xdr:cNvPr id="345" name="農林水産業費最小値テキスト"/>
        <xdr:cNvSpPr txBox="1"/>
      </xdr:nvSpPr>
      <xdr:spPr>
        <a:xfrm>
          <a:off x="10528300" y="10212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15</xdr:col>
      <xdr:colOff>92075</xdr:colOff>
      <xdr:row>59</xdr:row>
      <xdr:rowOff>92673</xdr:rowOff>
    </xdr:from>
    <xdr:to>
      <xdr:col>15</xdr:col>
      <xdr:colOff>269875</xdr:colOff>
      <xdr:row>59</xdr:row>
      <xdr:rowOff>92673</xdr:rowOff>
    </xdr:to>
    <xdr:cxnSp macro="">
      <xdr:nvCxnSpPr>
        <xdr:cNvPr id="346" name="直線コネクタ 345"/>
        <xdr:cNvCxnSpPr/>
      </xdr:nvCxnSpPr>
      <xdr:spPr>
        <a:xfrm>
          <a:off x="10388600" y="1020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124695</xdr:rowOff>
    </xdr:from>
    <xdr:ext cx="534377" cy="259045"/>
    <xdr:sp macro="" textlink="">
      <xdr:nvSpPr>
        <xdr:cNvPr id="347" name="農林水産業費最大値テキスト"/>
        <xdr:cNvSpPr txBox="1"/>
      </xdr:nvSpPr>
      <xdr:spPr>
        <a:xfrm>
          <a:off x="10528300" y="835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15,023</a:t>
          </a:r>
          <a:endParaRPr kumimoji="1" lang="ja-JP" altLang="en-US" sz="1000" b="1">
            <a:latin typeface="ＭＳ Ｐゴシック"/>
          </a:endParaRPr>
        </a:p>
      </xdr:txBody>
    </xdr:sp>
    <xdr:clientData/>
  </xdr:oneCellAnchor>
  <xdr:twoCellAnchor>
    <xdr:from>
      <xdr:col>15</xdr:col>
      <xdr:colOff>92075</xdr:colOff>
      <xdr:row>50</xdr:row>
      <xdr:rowOff>6568</xdr:rowOff>
    </xdr:from>
    <xdr:to>
      <xdr:col>15</xdr:col>
      <xdr:colOff>269875</xdr:colOff>
      <xdr:row>50</xdr:row>
      <xdr:rowOff>6568</xdr:rowOff>
    </xdr:to>
    <xdr:cxnSp macro="">
      <xdr:nvCxnSpPr>
        <xdr:cNvPr id="348" name="直線コネクタ 347"/>
        <xdr:cNvCxnSpPr/>
      </xdr:nvCxnSpPr>
      <xdr:spPr>
        <a:xfrm>
          <a:off x="10388600" y="857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72317</xdr:rowOff>
    </xdr:from>
    <xdr:to>
      <xdr:col>15</xdr:col>
      <xdr:colOff>180975</xdr:colOff>
      <xdr:row>58</xdr:row>
      <xdr:rowOff>121848</xdr:rowOff>
    </xdr:to>
    <xdr:cxnSp macro="">
      <xdr:nvCxnSpPr>
        <xdr:cNvPr id="349" name="直線コネクタ 348"/>
        <xdr:cNvCxnSpPr/>
      </xdr:nvCxnSpPr>
      <xdr:spPr>
        <a:xfrm>
          <a:off x="9639300" y="9844967"/>
          <a:ext cx="8382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59852</xdr:rowOff>
    </xdr:from>
    <xdr:ext cx="469744" cy="259045"/>
    <xdr:sp macro="" textlink="">
      <xdr:nvSpPr>
        <xdr:cNvPr id="350" name="農林水産業費平均値テキスト"/>
        <xdr:cNvSpPr txBox="1"/>
      </xdr:nvSpPr>
      <xdr:spPr>
        <a:xfrm>
          <a:off x="10528300" y="96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36975</xdr:rowOff>
    </xdr:from>
    <xdr:to>
      <xdr:col>15</xdr:col>
      <xdr:colOff>231775</xdr:colOff>
      <xdr:row>57</xdr:row>
      <xdr:rowOff>138575</xdr:rowOff>
    </xdr:to>
    <xdr:sp macro="" textlink="">
      <xdr:nvSpPr>
        <xdr:cNvPr id="351" name="フローチャート : 判断 350"/>
        <xdr:cNvSpPr/>
      </xdr:nvSpPr>
      <xdr:spPr>
        <a:xfrm>
          <a:off x="10426700" y="98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72317</xdr:rowOff>
    </xdr:from>
    <xdr:to>
      <xdr:col>14</xdr:col>
      <xdr:colOff>28575</xdr:colOff>
      <xdr:row>58</xdr:row>
      <xdr:rowOff>150803</xdr:rowOff>
    </xdr:to>
    <xdr:cxnSp macro="">
      <xdr:nvCxnSpPr>
        <xdr:cNvPr id="352" name="直線コネクタ 351"/>
        <xdr:cNvCxnSpPr/>
      </xdr:nvCxnSpPr>
      <xdr:spPr>
        <a:xfrm flipV="1">
          <a:off x="8750300" y="9844967"/>
          <a:ext cx="889000" cy="24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3121</xdr:rowOff>
    </xdr:from>
    <xdr:to>
      <xdr:col>14</xdr:col>
      <xdr:colOff>79375</xdr:colOff>
      <xdr:row>56</xdr:row>
      <xdr:rowOff>104721</xdr:rowOff>
    </xdr:to>
    <xdr:sp macro="" textlink="">
      <xdr:nvSpPr>
        <xdr:cNvPr id="353" name="フローチャート : 判断 352"/>
        <xdr:cNvSpPr/>
      </xdr:nvSpPr>
      <xdr:spPr>
        <a:xfrm>
          <a:off x="9588500" y="960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121248</xdr:rowOff>
    </xdr:from>
    <xdr:ext cx="469744" cy="259045"/>
    <xdr:sp macro="" textlink="">
      <xdr:nvSpPr>
        <xdr:cNvPr id="354" name="テキスト ボックス 353"/>
        <xdr:cNvSpPr txBox="1"/>
      </xdr:nvSpPr>
      <xdr:spPr>
        <a:xfrm>
          <a:off x="9404427" y="93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150803</xdr:rowOff>
    </xdr:from>
    <xdr:to>
      <xdr:col>12</xdr:col>
      <xdr:colOff>511175</xdr:colOff>
      <xdr:row>58</xdr:row>
      <xdr:rowOff>155484</xdr:rowOff>
    </xdr:to>
    <xdr:cxnSp macro="">
      <xdr:nvCxnSpPr>
        <xdr:cNvPr id="355" name="直線コネクタ 354"/>
        <xdr:cNvCxnSpPr/>
      </xdr:nvCxnSpPr>
      <xdr:spPr>
        <a:xfrm flipV="1">
          <a:off x="7861300" y="10094903"/>
          <a:ext cx="889000" cy="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112740</xdr:rowOff>
    </xdr:from>
    <xdr:to>
      <xdr:col>12</xdr:col>
      <xdr:colOff>561975</xdr:colOff>
      <xdr:row>56</xdr:row>
      <xdr:rowOff>42890</xdr:rowOff>
    </xdr:to>
    <xdr:sp macro="" textlink="">
      <xdr:nvSpPr>
        <xdr:cNvPr id="356" name="フローチャート : 判断 355"/>
        <xdr:cNvSpPr/>
      </xdr:nvSpPr>
      <xdr:spPr>
        <a:xfrm>
          <a:off x="8699500" y="954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59417</xdr:rowOff>
    </xdr:from>
    <xdr:ext cx="469744" cy="259045"/>
    <xdr:sp macro="" textlink="">
      <xdr:nvSpPr>
        <xdr:cNvPr id="357" name="テキスト ボックス 356"/>
        <xdr:cNvSpPr txBox="1"/>
      </xdr:nvSpPr>
      <xdr:spPr>
        <a:xfrm>
          <a:off x="8515427" y="931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143837</xdr:rowOff>
    </xdr:from>
    <xdr:to>
      <xdr:col>11</xdr:col>
      <xdr:colOff>307975</xdr:colOff>
      <xdr:row>58</xdr:row>
      <xdr:rowOff>155484</xdr:rowOff>
    </xdr:to>
    <xdr:cxnSp macro="">
      <xdr:nvCxnSpPr>
        <xdr:cNvPr id="358" name="直線コネクタ 357"/>
        <xdr:cNvCxnSpPr/>
      </xdr:nvCxnSpPr>
      <xdr:spPr>
        <a:xfrm>
          <a:off x="6972300" y="10087937"/>
          <a:ext cx="889000" cy="1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2249</xdr:rowOff>
    </xdr:from>
    <xdr:to>
      <xdr:col>11</xdr:col>
      <xdr:colOff>358775</xdr:colOff>
      <xdr:row>56</xdr:row>
      <xdr:rowOff>103849</xdr:rowOff>
    </xdr:to>
    <xdr:sp macro="" textlink="">
      <xdr:nvSpPr>
        <xdr:cNvPr id="359" name="フローチャート : 判断 358"/>
        <xdr:cNvSpPr/>
      </xdr:nvSpPr>
      <xdr:spPr>
        <a:xfrm>
          <a:off x="7810500" y="960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120376</xdr:rowOff>
    </xdr:from>
    <xdr:ext cx="469744" cy="259045"/>
    <xdr:sp macro="" textlink="">
      <xdr:nvSpPr>
        <xdr:cNvPr id="360" name="テキスト ボックス 359"/>
        <xdr:cNvSpPr txBox="1"/>
      </xdr:nvSpPr>
      <xdr:spPr>
        <a:xfrm>
          <a:off x="7626427" y="937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156391</xdr:rowOff>
    </xdr:from>
    <xdr:to>
      <xdr:col>10</xdr:col>
      <xdr:colOff>155575</xdr:colOff>
      <xdr:row>56</xdr:row>
      <xdr:rowOff>86541</xdr:rowOff>
    </xdr:to>
    <xdr:sp macro="" textlink="">
      <xdr:nvSpPr>
        <xdr:cNvPr id="361" name="フローチャート : 判断 360"/>
        <xdr:cNvSpPr/>
      </xdr:nvSpPr>
      <xdr:spPr>
        <a:xfrm>
          <a:off x="6921500" y="95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103068</xdr:rowOff>
    </xdr:from>
    <xdr:ext cx="469744" cy="259045"/>
    <xdr:sp macro="" textlink="">
      <xdr:nvSpPr>
        <xdr:cNvPr id="362" name="テキスト ボックス 361"/>
        <xdr:cNvSpPr txBox="1"/>
      </xdr:nvSpPr>
      <xdr:spPr>
        <a:xfrm>
          <a:off x="6737427" y="936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71048</xdr:rowOff>
    </xdr:from>
    <xdr:to>
      <xdr:col>15</xdr:col>
      <xdr:colOff>231775</xdr:colOff>
      <xdr:row>59</xdr:row>
      <xdr:rowOff>1198</xdr:rowOff>
    </xdr:to>
    <xdr:sp macro="" textlink="">
      <xdr:nvSpPr>
        <xdr:cNvPr id="368" name="円/楕円 367"/>
        <xdr:cNvSpPr/>
      </xdr:nvSpPr>
      <xdr:spPr>
        <a:xfrm>
          <a:off x="10426700" y="1001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49475</xdr:rowOff>
    </xdr:from>
    <xdr:ext cx="469744" cy="259045"/>
    <xdr:sp macro="" textlink="">
      <xdr:nvSpPr>
        <xdr:cNvPr id="369" name="農林水産業費該当値テキスト"/>
        <xdr:cNvSpPr txBox="1"/>
      </xdr:nvSpPr>
      <xdr:spPr>
        <a:xfrm>
          <a:off x="10528300" y="999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21517</xdr:rowOff>
    </xdr:from>
    <xdr:to>
      <xdr:col>14</xdr:col>
      <xdr:colOff>79375</xdr:colOff>
      <xdr:row>57</xdr:row>
      <xdr:rowOff>123117</xdr:rowOff>
    </xdr:to>
    <xdr:sp macro="" textlink="">
      <xdr:nvSpPr>
        <xdr:cNvPr id="370" name="円/楕円 369"/>
        <xdr:cNvSpPr/>
      </xdr:nvSpPr>
      <xdr:spPr>
        <a:xfrm>
          <a:off x="9588500" y="979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114244</xdr:rowOff>
    </xdr:from>
    <xdr:ext cx="469744" cy="259045"/>
    <xdr:sp macro="" textlink="">
      <xdr:nvSpPr>
        <xdr:cNvPr id="371" name="テキスト ボックス 370"/>
        <xdr:cNvSpPr txBox="1"/>
      </xdr:nvSpPr>
      <xdr:spPr>
        <a:xfrm>
          <a:off x="9404427" y="988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100003</xdr:rowOff>
    </xdr:from>
    <xdr:to>
      <xdr:col>12</xdr:col>
      <xdr:colOff>561975</xdr:colOff>
      <xdr:row>59</xdr:row>
      <xdr:rowOff>30153</xdr:rowOff>
    </xdr:to>
    <xdr:sp macro="" textlink="">
      <xdr:nvSpPr>
        <xdr:cNvPr id="372" name="円/楕円 371"/>
        <xdr:cNvSpPr/>
      </xdr:nvSpPr>
      <xdr:spPr>
        <a:xfrm>
          <a:off x="8699500" y="1004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21280</xdr:rowOff>
    </xdr:from>
    <xdr:ext cx="469744" cy="259045"/>
    <xdr:sp macro="" textlink="">
      <xdr:nvSpPr>
        <xdr:cNvPr id="373" name="テキスト ボックス 372"/>
        <xdr:cNvSpPr txBox="1"/>
      </xdr:nvSpPr>
      <xdr:spPr>
        <a:xfrm>
          <a:off x="8515427" y="1013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104684</xdr:rowOff>
    </xdr:from>
    <xdr:to>
      <xdr:col>11</xdr:col>
      <xdr:colOff>358775</xdr:colOff>
      <xdr:row>59</xdr:row>
      <xdr:rowOff>34834</xdr:rowOff>
    </xdr:to>
    <xdr:sp macro="" textlink="">
      <xdr:nvSpPr>
        <xdr:cNvPr id="374" name="円/楕円 373"/>
        <xdr:cNvSpPr/>
      </xdr:nvSpPr>
      <xdr:spPr>
        <a:xfrm>
          <a:off x="7810500" y="1004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25961</xdr:rowOff>
    </xdr:from>
    <xdr:ext cx="469744" cy="259045"/>
    <xdr:sp macro="" textlink="">
      <xdr:nvSpPr>
        <xdr:cNvPr id="375" name="テキスト ボックス 374"/>
        <xdr:cNvSpPr txBox="1"/>
      </xdr:nvSpPr>
      <xdr:spPr>
        <a:xfrm>
          <a:off x="7626427" y="1014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93037</xdr:rowOff>
    </xdr:from>
    <xdr:to>
      <xdr:col>10</xdr:col>
      <xdr:colOff>155575</xdr:colOff>
      <xdr:row>59</xdr:row>
      <xdr:rowOff>23187</xdr:rowOff>
    </xdr:to>
    <xdr:sp macro="" textlink="">
      <xdr:nvSpPr>
        <xdr:cNvPr id="376" name="円/楕円 375"/>
        <xdr:cNvSpPr/>
      </xdr:nvSpPr>
      <xdr:spPr>
        <a:xfrm>
          <a:off x="6921500" y="1003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14314</xdr:rowOff>
    </xdr:from>
    <xdr:ext cx="469744" cy="259045"/>
    <xdr:sp macro="" textlink="">
      <xdr:nvSpPr>
        <xdr:cNvPr id="377" name="テキスト ボックス 376"/>
        <xdr:cNvSpPr txBox="1"/>
      </xdr:nvSpPr>
      <xdr:spPr>
        <a:xfrm>
          <a:off x="6737427" y="1012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120612</xdr:rowOff>
    </xdr:from>
    <xdr:to>
      <xdr:col>15</xdr:col>
      <xdr:colOff>180340</xdr:colOff>
      <xdr:row>78</xdr:row>
      <xdr:rowOff>143015</xdr:rowOff>
    </xdr:to>
    <xdr:cxnSp macro="">
      <xdr:nvCxnSpPr>
        <xdr:cNvPr id="401" name="直線コネクタ 400"/>
        <xdr:cNvCxnSpPr/>
      </xdr:nvCxnSpPr>
      <xdr:spPr>
        <a:xfrm flipV="1">
          <a:off x="10475595" y="12122112"/>
          <a:ext cx="1270" cy="139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146842</xdr:rowOff>
    </xdr:from>
    <xdr:ext cx="469744" cy="259045"/>
    <xdr:sp macro="" textlink="">
      <xdr:nvSpPr>
        <xdr:cNvPr id="402" name="商工費最小値テキスト"/>
        <xdr:cNvSpPr txBox="1"/>
      </xdr:nvSpPr>
      <xdr:spPr>
        <a:xfrm>
          <a:off x="10528300" y="1351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1,913</a:t>
          </a:r>
          <a:endParaRPr kumimoji="1" lang="ja-JP" altLang="en-US" sz="1000" b="1">
            <a:latin typeface="ＭＳ Ｐゴシック"/>
          </a:endParaRPr>
        </a:p>
      </xdr:txBody>
    </xdr:sp>
    <xdr:clientData/>
  </xdr:oneCellAnchor>
  <xdr:twoCellAnchor>
    <xdr:from>
      <xdr:col>15</xdr:col>
      <xdr:colOff>92075</xdr:colOff>
      <xdr:row>78</xdr:row>
      <xdr:rowOff>143015</xdr:rowOff>
    </xdr:from>
    <xdr:to>
      <xdr:col>15</xdr:col>
      <xdr:colOff>269875</xdr:colOff>
      <xdr:row>78</xdr:row>
      <xdr:rowOff>143015</xdr:rowOff>
    </xdr:to>
    <xdr:cxnSp macro="">
      <xdr:nvCxnSpPr>
        <xdr:cNvPr id="403" name="直線コネクタ 402"/>
        <xdr:cNvCxnSpPr/>
      </xdr:nvCxnSpPr>
      <xdr:spPr>
        <a:xfrm>
          <a:off x="10388600" y="1351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67289</xdr:rowOff>
    </xdr:from>
    <xdr:ext cx="534377" cy="259045"/>
    <xdr:sp macro="" textlink="">
      <xdr:nvSpPr>
        <xdr:cNvPr id="404" name="商工費最大値テキスト"/>
        <xdr:cNvSpPr txBox="1"/>
      </xdr:nvSpPr>
      <xdr:spPr>
        <a:xfrm>
          <a:off x="10528300" y="1189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38,501</a:t>
          </a:r>
          <a:endParaRPr kumimoji="1" lang="ja-JP" altLang="en-US" sz="1000" b="1">
            <a:latin typeface="ＭＳ Ｐゴシック"/>
          </a:endParaRPr>
        </a:p>
      </xdr:txBody>
    </xdr:sp>
    <xdr:clientData/>
  </xdr:oneCellAnchor>
  <xdr:twoCellAnchor>
    <xdr:from>
      <xdr:col>15</xdr:col>
      <xdr:colOff>92075</xdr:colOff>
      <xdr:row>70</xdr:row>
      <xdr:rowOff>120612</xdr:rowOff>
    </xdr:from>
    <xdr:to>
      <xdr:col>15</xdr:col>
      <xdr:colOff>269875</xdr:colOff>
      <xdr:row>70</xdr:row>
      <xdr:rowOff>120612</xdr:rowOff>
    </xdr:to>
    <xdr:cxnSp macro="">
      <xdr:nvCxnSpPr>
        <xdr:cNvPr id="405" name="直線コネクタ 404"/>
        <xdr:cNvCxnSpPr/>
      </xdr:nvCxnSpPr>
      <xdr:spPr>
        <a:xfrm>
          <a:off x="10388600" y="1212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167856</xdr:rowOff>
    </xdr:from>
    <xdr:to>
      <xdr:col>15</xdr:col>
      <xdr:colOff>180975</xdr:colOff>
      <xdr:row>78</xdr:row>
      <xdr:rowOff>43687</xdr:rowOff>
    </xdr:to>
    <xdr:cxnSp macro="">
      <xdr:nvCxnSpPr>
        <xdr:cNvPr id="406" name="直線コネクタ 405"/>
        <xdr:cNvCxnSpPr/>
      </xdr:nvCxnSpPr>
      <xdr:spPr>
        <a:xfrm flipV="1">
          <a:off x="9639300" y="13369506"/>
          <a:ext cx="838200" cy="4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88155</xdr:rowOff>
    </xdr:from>
    <xdr:ext cx="469744" cy="259045"/>
    <xdr:sp macro="" textlink="">
      <xdr:nvSpPr>
        <xdr:cNvPr id="407" name="商工費平均値テキスト"/>
        <xdr:cNvSpPr txBox="1"/>
      </xdr:nvSpPr>
      <xdr:spPr>
        <a:xfrm>
          <a:off x="10528300" y="13118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65278</xdr:rowOff>
    </xdr:from>
    <xdr:to>
      <xdr:col>15</xdr:col>
      <xdr:colOff>231775</xdr:colOff>
      <xdr:row>77</xdr:row>
      <xdr:rowOff>166878</xdr:rowOff>
    </xdr:to>
    <xdr:sp macro="" textlink="">
      <xdr:nvSpPr>
        <xdr:cNvPr id="408" name="フローチャート : 判断 407"/>
        <xdr:cNvSpPr/>
      </xdr:nvSpPr>
      <xdr:spPr>
        <a:xfrm>
          <a:off x="104267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40411</xdr:rowOff>
    </xdr:from>
    <xdr:to>
      <xdr:col>14</xdr:col>
      <xdr:colOff>28575</xdr:colOff>
      <xdr:row>78</xdr:row>
      <xdr:rowOff>43687</xdr:rowOff>
    </xdr:to>
    <xdr:cxnSp macro="">
      <xdr:nvCxnSpPr>
        <xdr:cNvPr id="409" name="直線コネクタ 408"/>
        <xdr:cNvCxnSpPr/>
      </xdr:nvCxnSpPr>
      <xdr:spPr>
        <a:xfrm>
          <a:off x="8750300" y="13413511"/>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19177</xdr:rowOff>
    </xdr:from>
    <xdr:to>
      <xdr:col>14</xdr:col>
      <xdr:colOff>79375</xdr:colOff>
      <xdr:row>77</xdr:row>
      <xdr:rowOff>120777</xdr:rowOff>
    </xdr:to>
    <xdr:sp macro="" textlink="">
      <xdr:nvSpPr>
        <xdr:cNvPr id="410" name="フローチャート : 判断 409"/>
        <xdr:cNvSpPr/>
      </xdr:nvSpPr>
      <xdr:spPr>
        <a:xfrm>
          <a:off x="9588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137304</xdr:rowOff>
    </xdr:from>
    <xdr:ext cx="469744" cy="259045"/>
    <xdr:sp macro="" textlink="">
      <xdr:nvSpPr>
        <xdr:cNvPr id="411" name="テキスト ボックス 410"/>
        <xdr:cNvSpPr txBox="1"/>
      </xdr:nvSpPr>
      <xdr:spPr>
        <a:xfrm>
          <a:off x="9404427"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40411</xdr:rowOff>
    </xdr:from>
    <xdr:to>
      <xdr:col>12</xdr:col>
      <xdr:colOff>511175</xdr:colOff>
      <xdr:row>78</xdr:row>
      <xdr:rowOff>56184</xdr:rowOff>
    </xdr:to>
    <xdr:cxnSp macro="">
      <xdr:nvCxnSpPr>
        <xdr:cNvPr id="412" name="直線コネクタ 411"/>
        <xdr:cNvCxnSpPr/>
      </xdr:nvCxnSpPr>
      <xdr:spPr>
        <a:xfrm flipV="1">
          <a:off x="7861300" y="13413511"/>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31217</xdr:rowOff>
    </xdr:from>
    <xdr:to>
      <xdr:col>12</xdr:col>
      <xdr:colOff>561975</xdr:colOff>
      <xdr:row>77</xdr:row>
      <xdr:rowOff>132817</xdr:rowOff>
    </xdr:to>
    <xdr:sp macro="" textlink="">
      <xdr:nvSpPr>
        <xdr:cNvPr id="413" name="フローチャート : 判断 412"/>
        <xdr:cNvSpPr/>
      </xdr:nvSpPr>
      <xdr:spPr>
        <a:xfrm>
          <a:off x="8699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149344</xdr:rowOff>
    </xdr:from>
    <xdr:ext cx="469744" cy="259045"/>
    <xdr:sp macro="" textlink="">
      <xdr:nvSpPr>
        <xdr:cNvPr id="414" name="テキスト ボックス 413"/>
        <xdr:cNvSpPr txBox="1"/>
      </xdr:nvSpPr>
      <xdr:spPr>
        <a:xfrm>
          <a:off x="8515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53060</xdr:rowOff>
    </xdr:from>
    <xdr:to>
      <xdr:col>11</xdr:col>
      <xdr:colOff>307975</xdr:colOff>
      <xdr:row>78</xdr:row>
      <xdr:rowOff>56184</xdr:rowOff>
    </xdr:to>
    <xdr:cxnSp macro="">
      <xdr:nvCxnSpPr>
        <xdr:cNvPr id="415" name="直線コネクタ 414"/>
        <xdr:cNvCxnSpPr/>
      </xdr:nvCxnSpPr>
      <xdr:spPr>
        <a:xfrm>
          <a:off x="6972300" y="13426160"/>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36664</xdr:rowOff>
    </xdr:from>
    <xdr:to>
      <xdr:col>11</xdr:col>
      <xdr:colOff>358775</xdr:colOff>
      <xdr:row>77</xdr:row>
      <xdr:rowOff>138264</xdr:rowOff>
    </xdr:to>
    <xdr:sp macro="" textlink="">
      <xdr:nvSpPr>
        <xdr:cNvPr id="416" name="フローチャート : 判断 415"/>
        <xdr:cNvSpPr/>
      </xdr:nvSpPr>
      <xdr:spPr>
        <a:xfrm>
          <a:off x="7810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154791</xdr:rowOff>
    </xdr:from>
    <xdr:ext cx="469744" cy="259045"/>
    <xdr:sp macro="" textlink="">
      <xdr:nvSpPr>
        <xdr:cNvPr id="417" name="テキスト ボックス 416"/>
        <xdr:cNvSpPr txBox="1"/>
      </xdr:nvSpPr>
      <xdr:spPr>
        <a:xfrm>
          <a:off x="7626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7175</xdr:rowOff>
    </xdr:from>
    <xdr:to>
      <xdr:col>10</xdr:col>
      <xdr:colOff>155575</xdr:colOff>
      <xdr:row>77</xdr:row>
      <xdr:rowOff>108775</xdr:rowOff>
    </xdr:to>
    <xdr:sp macro="" textlink="">
      <xdr:nvSpPr>
        <xdr:cNvPr id="418" name="フローチャート : 判断 417"/>
        <xdr:cNvSpPr/>
      </xdr:nvSpPr>
      <xdr:spPr>
        <a:xfrm>
          <a:off x="6921500" y="132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125302</xdr:rowOff>
    </xdr:from>
    <xdr:ext cx="469744" cy="259045"/>
    <xdr:sp macro="" textlink="">
      <xdr:nvSpPr>
        <xdr:cNvPr id="419" name="テキスト ボックス 418"/>
        <xdr:cNvSpPr txBox="1"/>
      </xdr:nvSpPr>
      <xdr:spPr>
        <a:xfrm>
          <a:off x="6737427" y="129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117056</xdr:rowOff>
    </xdr:from>
    <xdr:to>
      <xdr:col>15</xdr:col>
      <xdr:colOff>231775</xdr:colOff>
      <xdr:row>78</xdr:row>
      <xdr:rowOff>47206</xdr:rowOff>
    </xdr:to>
    <xdr:sp macro="" textlink="">
      <xdr:nvSpPr>
        <xdr:cNvPr id="425" name="円/楕円 424"/>
        <xdr:cNvSpPr/>
      </xdr:nvSpPr>
      <xdr:spPr>
        <a:xfrm>
          <a:off x="10426700" y="1331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95483</xdr:rowOff>
    </xdr:from>
    <xdr:ext cx="469744" cy="259045"/>
    <xdr:sp macro="" textlink="">
      <xdr:nvSpPr>
        <xdr:cNvPr id="426" name="商工費該当値テキスト"/>
        <xdr:cNvSpPr txBox="1"/>
      </xdr:nvSpPr>
      <xdr:spPr>
        <a:xfrm>
          <a:off x="10528300" y="1329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164337</xdr:rowOff>
    </xdr:from>
    <xdr:to>
      <xdr:col>14</xdr:col>
      <xdr:colOff>79375</xdr:colOff>
      <xdr:row>78</xdr:row>
      <xdr:rowOff>94487</xdr:rowOff>
    </xdr:to>
    <xdr:sp macro="" textlink="">
      <xdr:nvSpPr>
        <xdr:cNvPr id="427" name="円/楕円 426"/>
        <xdr:cNvSpPr/>
      </xdr:nvSpPr>
      <xdr:spPr>
        <a:xfrm>
          <a:off x="9588500" y="133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85614</xdr:rowOff>
    </xdr:from>
    <xdr:ext cx="469744" cy="259045"/>
    <xdr:sp macro="" textlink="">
      <xdr:nvSpPr>
        <xdr:cNvPr id="428" name="テキスト ボックス 427"/>
        <xdr:cNvSpPr txBox="1"/>
      </xdr:nvSpPr>
      <xdr:spPr>
        <a:xfrm>
          <a:off x="9404427" y="1345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161061</xdr:rowOff>
    </xdr:from>
    <xdr:to>
      <xdr:col>12</xdr:col>
      <xdr:colOff>561975</xdr:colOff>
      <xdr:row>78</xdr:row>
      <xdr:rowOff>91211</xdr:rowOff>
    </xdr:to>
    <xdr:sp macro="" textlink="">
      <xdr:nvSpPr>
        <xdr:cNvPr id="429" name="円/楕円 428"/>
        <xdr:cNvSpPr/>
      </xdr:nvSpPr>
      <xdr:spPr>
        <a:xfrm>
          <a:off x="8699500" y="1336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82338</xdr:rowOff>
    </xdr:from>
    <xdr:ext cx="469744" cy="259045"/>
    <xdr:sp macro="" textlink="">
      <xdr:nvSpPr>
        <xdr:cNvPr id="430" name="テキスト ボックス 429"/>
        <xdr:cNvSpPr txBox="1"/>
      </xdr:nvSpPr>
      <xdr:spPr>
        <a:xfrm>
          <a:off x="8515427" y="1345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5384</xdr:rowOff>
    </xdr:from>
    <xdr:to>
      <xdr:col>11</xdr:col>
      <xdr:colOff>358775</xdr:colOff>
      <xdr:row>78</xdr:row>
      <xdr:rowOff>106984</xdr:rowOff>
    </xdr:to>
    <xdr:sp macro="" textlink="">
      <xdr:nvSpPr>
        <xdr:cNvPr id="431" name="円/楕円 430"/>
        <xdr:cNvSpPr/>
      </xdr:nvSpPr>
      <xdr:spPr>
        <a:xfrm>
          <a:off x="7810500" y="1337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98111</xdr:rowOff>
    </xdr:from>
    <xdr:ext cx="469744" cy="259045"/>
    <xdr:sp macro="" textlink="">
      <xdr:nvSpPr>
        <xdr:cNvPr id="432" name="テキスト ボックス 431"/>
        <xdr:cNvSpPr txBox="1"/>
      </xdr:nvSpPr>
      <xdr:spPr>
        <a:xfrm>
          <a:off x="7626427" y="1347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2260</xdr:rowOff>
    </xdr:from>
    <xdr:to>
      <xdr:col>10</xdr:col>
      <xdr:colOff>155575</xdr:colOff>
      <xdr:row>78</xdr:row>
      <xdr:rowOff>103860</xdr:rowOff>
    </xdr:to>
    <xdr:sp macro="" textlink="">
      <xdr:nvSpPr>
        <xdr:cNvPr id="433" name="円/楕円 432"/>
        <xdr:cNvSpPr/>
      </xdr:nvSpPr>
      <xdr:spPr>
        <a:xfrm>
          <a:off x="6921500" y="1337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94987</xdr:rowOff>
    </xdr:from>
    <xdr:ext cx="469744" cy="259045"/>
    <xdr:sp macro="" textlink="">
      <xdr:nvSpPr>
        <xdr:cNvPr id="434" name="テキスト ボックス 433"/>
        <xdr:cNvSpPr txBox="1"/>
      </xdr:nvSpPr>
      <xdr:spPr>
        <a:xfrm>
          <a:off x="6737427" y="1346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100929</xdr:rowOff>
    </xdr:from>
    <xdr:to>
      <xdr:col>15</xdr:col>
      <xdr:colOff>180340</xdr:colOff>
      <xdr:row>99</xdr:row>
      <xdr:rowOff>61908</xdr:rowOff>
    </xdr:to>
    <xdr:cxnSp macro="">
      <xdr:nvCxnSpPr>
        <xdr:cNvPr id="457" name="直線コネクタ 456"/>
        <xdr:cNvCxnSpPr/>
      </xdr:nvCxnSpPr>
      <xdr:spPr>
        <a:xfrm flipV="1">
          <a:off x="10475595" y="15702879"/>
          <a:ext cx="1270" cy="133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65735</xdr:rowOff>
    </xdr:from>
    <xdr:ext cx="534377" cy="259045"/>
    <xdr:sp macro="" textlink="">
      <xdr:nvSpPr>
        <xdr:cNvPr id="458" name="土木費最小値テキスト"/>
        <xdr:cNvSpPr txBox="1"/>
      </xdr:nvSpPr>
      <xdr:spPr>
        <a:xfrm>
          <a:off x="10528300" y="170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15,903</a:t>
          </a:r>
          <a:endParaRPr kumimoji="1" lang="ja-JP" altLang="en-US" sz="1000" b="1">
            <a:latin typeface="ＭＳ Ｐゴシック"/>
          </a:endParaRPr>
        </a:p>
      </xdr:txBody>
    </xdr:sp>
    <xdr:clientData/>
  </xdr:oneCellAnchor>
  <xdr:twoCellAnchor>
    <xdr:from>
      <xdr:col>15</xdr:col>
      <xdr:colOff>92075</xdr:colOff>
      <xdr:row>99</xdr:row>
      <xdr:rowOff>61908</xdr:rowOff>
    </xdr:from>
    <xdr:to>
      <xdr:col>15</xdr:col>
      <xdr:colOff>269875</xdr:colOff>
      <xdr:row>99</xdr:row>
      <xdr:rowOff>61908</xdr:rowOff>
    </xdr:to>
    <xdr:cxnSp macro="">
      <xdr:nvCxnSpPr>
        <xdr:cNvPr id="459" name="直線コネクタ 458"/>
        <xdr:cNvCxnSpPr/>
      </xdr:nvCxnSpPr>
      <xdr:spPr>
        <a:xfrm>
          <a:off x="10388600" y="1703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47606</xdr:rowOff>
    </xdr:from>
    <xdr:ext cx="534377" cy="259045"/>
    <xdr:sp macro="" textlink="">
      <xdr:nvSpPr>
        <xdr:cNvPr id="460" name="土木費最大値テキスト"/>
        <xdr:cNvSpPr txBox="1"/>
      </xdr:nvSpPr>
      <xdr:spPr>
        <a:xfrm>
          <a:off x="10528300" y="1547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74,196</a:t>
          </a:r>
          <a:endParaRPr kumimoji="1" lang="ja-JP" altLang="en-US" sz="1000" b="1">
            <a:latin typeface="ＭＳ Ｐゴシック"/>
          </a:endParaRPr>
        </a:p>
      </xdr:txBody>
    </xdr:sp>
    <xdr:clientData/>
  </xdr:oneCellAnchor>
  <xdr:twoCellAnchor>
    <xdr:from>
      <xdr:col>15</xdr:col>
      <xdr:colOff>92075</xdr:colOff>
      <xdr:row>91</xdr:row>
      <xdr:rowOff>100929</xdr:rowOff>
    </xdr:from>
    <xdr:to>
      <xdr:col>15</xdr:col>
      <xdr:colOff>269875</xdr:colOff>
      <xdr:row>91</xdr:row>
      <xdr:rowOff>100929</xdr:rowOff>
    </xdr:to>
    <xdr:cxnSp macro="">
      <xdr:nvCxnSpPr>
        <xdr:cNvPr id="461" name="直線コネクタ 460"/>
        <xdr:cNvCxnSpPr/>
      </xdr:nvCxnSpPr>
      <xdr:spPr>
        <a:xfrm>
          <a:off x="10388600" y="15702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126167</xdr:rowOff>
    </xdr:from>
    <xdr:to>
      <xdr:col>15</xdr:col>
      <xdr:colOff>180975</xdr:colOff>
      <xdr:row>97</xdr:row>
      <xdr:rowOff>53381</xdr:rowOff>
    </xdr:to>
    <xdr:cxnSp macro="">
      <xdr:nvCxnSpPr>
        <xdr:cNvPr id="462" name="直線コネクタ 461"/>
        <xdr:cNvCxnSpPr/>
      </xdr:nvCxnSpPr>
      <xdr:spPr>
        <a:xfrm>
          <a:off x="9639300" y="16585367"/>
          <a:ext cx="838200" cy="9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51885</xdr:rowOff>
    </xdr:from>
    <xdr:ext cx="534377" cy="259045"/>
    <xdr:sp macro="" textlink="">
      <xdr:nvSpPr>
        <xdr:cNvPr id="463" name="土木費平均値テキスト"/>
        <xdr:cNvSpPr txBox="1"/>
      </xdr:nvSpPr>
      <xdr:spPr>
        <a:xfrm>
          <a:off x="10528300" y="16339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29008</xdr:rowOff>
    </xdr:from>
    <xdr:to>
      <xdr:col>15</xdr:col>
      <xdr:colOff>231775</xdr:colOff>
      <xdr:row>96</xdr:row>
      <xdr:rowOff>130608</xdr:rowOff>
    </xdr:to>
    <xdr:sp macro="" textlink="">
      <xdr:nvSpPr>
        <xdr:cNvPr id="464" name="フローチャート : 判断 463"/>
        <xdr:cNvSpPr/>
      </xdr:nvSpPr>
      <xdr:spPr>
        <a:xfrm>
          <a:off x="104267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126167</xdr:rowOff>
    </xdr:from>
    <xdr:to>
      <xdr:col>14</xdr:col>
      <xdr:colOff>28575</xdr:colOff>
      <xdr:row>97</xdr:row>
      <xdr:rowOff>147678</xdr:rowOff>
    </xdr:to>
    <xdr:cxnSp macro="">
      <xdr:nvCxnSpPr>
        <xdr:cNvPr id="465" name="直線コネクタ 464"/>
        <xdr:cNvCxnSpPr/>
      </xdr:nvCxnSpPr>
      <xdr:spPr>
        <a:xfrm flipV="1">
          <a:off x="8750300" y="16585367"/>
          <a:ext cx="889000" cy="19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15931</xdr:rowOff>
    </xdr:from>
    <xdr:to>
      <xdr:col>14</xdr:col>
      <xdr:colOff>79375</xdr:colOff>
      <xdr:row>96</xdr:row>
      <xdr:rowOff>117531</xdr:rowOff>
    </xdr:to>
    <xdr:sp macro="" textlink="">
      <xdr:nvSpPr>
        <xdr:cNvPr id="466" name="フローチャート : 判断 465"/>
        <xdr:cNvSpPr/>
      </xdr:nvSpPr>
      <xdr:spPr>
        <a:xfrm>
          <a:off x="9588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134058</xdr:rowOff>
    </xdr:from>
    <xdr:ext cx="534377" cy="259045"/>
    <xdr:sp macro="" textlink="">
      <xdr:nvSpPr>
        <xdr:cNvPr id="467" name="テキスト ボックス 466"/>
        <xdr:cNvSpPr txBox="1"/>
      </xdr:nvSpPr>
      <xdr:spPr>
        <a:xfrm>
          <a:off x="9372111" y="1625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31480</xdr:rowOff>
    </xdr:from>
    <xdr:to>
      <xdr:col>12</xdr:col>
      <xdr:colOff>511175</xdr:colOff>
      <xdr:row>97</xdr:row>
      <xdr:rowOff>147678</xdr:rowOff>
    </xdr:to>
    <xdr:cxnSp macro="">
      <xdr:nvCxnSpPr>
        <xdr:cNvPr id="468" name="直線コネクタ 467"/>
        <xdr:cNvCxnSpPr/>
      </xdr:nvCxnSpPr>
      <xdr:spPr>
        <a:xfrm>
          <a:off x="7861300" y="16319230"/>
          <a:ext cx="889000" cy="45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154942</xdr:rowOff>
    </xdr:from>
    <xdr:to>
      <xdr:col>12</xdr:col>
      <xdr:colOff>561975</xdr:colOff>
      <xdr:row>96</xdr:row>
      <xdr:rowOff>85092</xdr:rowOff>
    </xdr:to>
    <xdr:sp macro="" textlink="">
      <xdr:nvSpPr>
        <xdr:cNvPr id="469" name="フローチャート : 判断 468"/>
        <xdr:cNvSpPr/>
      </xdr:nvSpPr>
      <xdr:spPr>
        <a:xfrm>
          <a:off x="8699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101619</xdr:rowOff>
    </xdr:from>
    <xdr:ext cx="534377" cy="259045"/>
    <xdr:sp macro="" textlink="">
      <xdr:nvSpPr>
        <xdr:cNvPr id="470" name="テキスト ボックス 469"/>
        <xdr:cNvSpPr txBox="1"/>
      </xdr:nvSpPr>
      <xdr:spPr>
        <a:xfrm>
          <a:off x="8483111" y="162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31480</xdr:rowOff>
    </xdr:from>
    <xdr:to>
      <xdr:col>11</xdr:col>
      <xdr:colOff>307975</xdr:colOff>
      <xdr:row>97</xdr:row>
      <xdr:rowOff>35367</xdr:rowOff>
    </xdr:to>
    <xdr:cxnSp macro="">
      <xdr:nvCxnSpPr>
        <xdr:cNvPr id="471" name="直線コネクタ 470"/>
        <xdr:cNvCxnSpPr/>
      </xdr:nvCxnSpPr>
      <xdr:spPr>
        <a:xfrm flipV="1">
          <a:off x="6972300" y="16319230"/>
          <a:ext cx="889000" cy="34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203</xdr:rowOff>
    </xdr:from>
    <xdr:to>
      <xdr:col>11</xdr:col>
      <xdr:colOff>358775</xdr:colOff>
      <xdr:row>96</xdr:row>
      <xdr:rowOff>101803</xdr:rowOff>
    </xdr:to>
    <xdr:sp macro="" textlink="">
      <xdr:nvSpPr>
        <xdr:cNvPr id="472" name="フローチャート : 判断 471"/>
        <xdr:cNvSpPr/>
      </xdr:nvSpPr>
      <xdr:spPr>
        <a:xfrm>
          <a:off x="7810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92930</xdr:rowOff>
    </xdr:from>
    <xdr:ext cx="534377" cy="259045"/>
    <xdr:sp macro="" textlink="">
      <xdr:nvSpPr>
        <xdr:cNvPr id="473" name="テキスト ボックス 472"/>
        <xdr:cNvSpPr txBox="1"/>
      </xdr:nvSpPr>
      <xdr:spPr>
        <a:xfrm>
          <a:off x="7594111" y="165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23085</xdr:rowOff>
    </xdr:from>
    <xdr:to>
      <xdr:col>10</xdr:col>
      <xdr:colOff>155575</xdr:colOff>
      <xdr:row>96</xdr:row>
      <xdr:rowOff>124685</xdr:rowOff>
    </xdr:to>
    <xdr:sp macro="" textlink="">
      <xdr:nvSpPr>
        <xdr:cNvPr id="474" name="フローチャート : 判断 473"/>
        <xdr:cNvSpPr/>
      </xdr:nvSpPr>
      <xdr:spPr>
        <a:xfrm>
          <a:off x="6921500" y="1648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141212</xdr:rowOff>
    </xdr:from>
    <xdr:ext cx="534377" cy="259045"/>
    <xdr:sp macro="" textlink="">
      <xdr:nvSpPr>
        <xdr:cNvPr id="475" name="テキスト ボックス 474"/>
        <xdr:cNvSpPr txBox="1"/>
      </xdr:nvSpPr>
      <xdr:spPr>
        <a:xfrm>
          <a:off x="6705111" y="1625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2581</xdr:rowOff>
    </xdr:from>
    <xdr:to>
      <xdr:col>15</xdr:col>
      <xdr:colOff>231775</xdr:colOff>
      <xdr:row>97</xdr:row>
      <xdr:rowOff>104181</xdr:rowOff>
    </xdr:to>
    <xdr:sp macro="" textlink="">
      <xdr:nvSpPr>
        <xdr:cNvPr id="481" name="円/楕円 480"/>
        <xdr:cNvSpPr/>
      </xdr:nvSpPr>
      <xdr:spPr>
        <a:xfrm>
          <a:off x="10426700" y="1663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152458</xdr:rowOff>
    </xdr:from>
    <xdr:ext cx="534377" cy="259045"/>
    <xdr:sp macro="" textlink="">
      <xdr:nvSpPr>
        <xdr:cNvPr id="482" name="土木費該当値テキスト"/>
        <xdr:cNvSpPr txBox="1"/>
      </xdr:nvSpPr>
      <xdr:spPr>
        <a:xfrm>
          <a:off x="10528300" y="1661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31,276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75367</xdr:rowOff>
    </xdr:from>
    <xdr:to>
      <xdr:col>14</xdr:col>
      <xdr:colOff>79375</xdr:colOff>
      <xdr:row>97</xdr:row>
      <xdr:rowOff>5517</xdr:rowOff>
    </xdr:to>
    <xdr:sp macro="" textlink="">
      <xdr:nvSpPr>
        <xdr:cNvPr id="483" name="円/楕円 482"/>
        <xdr:cNvSpPr/>
      </xdr:nvSpPr>
      <xdr:spPr>
        <a:xfrm>
          <a:off x="9588500" y="165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168094</xdr:rowOff>
    </xdr:from>
    <xdr:ext cx="534377" cy="259045"/>
    <xdr:sp macro="" textlink="">
      <xdr:nvSpPr>
        <xdr:cNvPr id="484" name="テキスト ボックス 483"/>
        <xdr:cNvSpPr txBox="1"/>
      </xdr:nvSpPr>
      <xdr:spPr>
        <a:xfrm>
          <a:off x="9372111" y="1662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35,592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96878</xdr:rowOff>
    </xdr:from>
    <xdr:to>
      <xdr:col>12</xdr:col>
      <xdr:colOff>561975</xdr:colOff>
      <xdr:row>98</xdr:row>
      <xdr:rowOff>27028</xdr:rowOff>
    </xdr:to>
    <xdr:sp macro="" textlink="">
      <xdr:nvSpPr>
        <xdr:cNvPr id="485" name="円/楕円 484"/>
        <xdr:cNvSpPr/>
      </xdr:nvSpPr>
      <xdr:spPr>
        <a:xfrm>
          <a:off x="8699500" y="1672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18155</xdr:rowOff>
    </xdr:from>
    <xdr:ext cx="534377" cy="259045"/>
    <xdr:sp macro="" textlink="">
      <xdr:nvSpPr>
        <xdr:cNvPr id="486" name="テキスト ボックス 485"/>
        <xdr:cNvSpPr txBox="1"/>
      </xdr:nvSpPr>
      <xdr:spPr>
        <a:xfrm>
          <a:off x="8483111" y="1682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27,151</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152130</xdr:rowOff>
    </xdr:from>
    <xdr:to>
      <xdr:col>11</xdr:col>
      <xdr:colOff>358775</xdr:colOff>
      <xdr:row>95</xdr:row>
      <xdr:rowOff>82280</xdr:rowOff>
    </xdr:to>
    <xdr:sp macro="" textlink="">
      <xdr:nvSpPr>
        <xdr:cNvPr id="487" name="円/楕円 486"/>
        <xdr:cNvSpPr/>
      </xdr:nvSpPr>
      <xdr:spPr>
        <a:xfrm>
          <a:off x="7810500" y="1626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98807</xdr:rowOff>
    </xdr:from>
    <xdr:ext cx="534377" cy="259045"/>
    <xdr:sp macro="" textlink="">
      <xdr:nvSpPr>
        <xdr:cNvPr id="488" name="テキスト ボックス 487"/>
        <xdr:cNvSpPr txBox="1"/>
      </xdr:nvSpPr>
      <xdr:spPr>
        <a:xfrm>
          <a:off x="7594111" y="1604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47,234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156017</xdr:rowOff>
    </xdr:from>
    <xdr:to>
      <xdr:col>10</xdr:col>
      <xdr:colOff>155575</xdr:colOff>
      <xdr:row>97</xdr:row>
      <xdr:rowOff>86167</xdr:rowOff>
    </xdr:to>
    <xdr:sp macro="" textlink="">
      <xdr:nvSpPr>
        <xdr:cNvPr id="489" name="円/楕円 488"/>
        <xdr:cNvSpPr/>
      </xdr:nvSpPr>
      <xdr:spPr>
        <a:xfrm>
          <a:off x="6921500" y="1661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77294</xdr:rowOff>
    </xdr:from>
    <xdr:ext cx="534377" cy="259045"/>
    <xdr:sp macro="" textlink="">
      <xdr:nvSpPr>
        <xdr:cNvPr id="490" name="テキスト ボックス 489"/>
        <xdr:cNvSpPr txBox="1"/>
      </xdr:nvSpPr>
      <xdr:spPr>
        <a:xfrm>
          <a:off x="6705111" y="1670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505" name="テキスト ボックス 504"/>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55662</xdr:rowOff>
    </xdr:from>
    <xdr:to>
      <xdr:col>23</xdr:col>
      <xdr:colOff>516889</xdr:colOff>
      <xdr:row>38</xdr:row>
      <xdr:rowOff>112268</xdr:rowOff>
    </xdr:to>
    <xdr:cxnSp macro="">
      <xdr:nvCxnSpPr>
        <xdr:cNvPr id="517" name="直線コネクタ 516"/>
        <xdr:cNvCxnSpPr/>
      </xdr:nvCxnSpPr>
      <xdr:spPr>
        <a:xfrm flipV="1">
          <a:off x="16317595" y="5199162"/>
          <a:ext cx="1269" cy="1428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116095</xdr:rowOff>
    </xdr:from>
    <xdr:ext cx="469744" cy="259045"/>
    <xdr:sp macro="" textlink="">
      <xdr:nvSpPr>
        <xdr:cNvPr id="518" name="消防費最小値テキスト"/>
        <xdr:cNvSpPr txBox="1"/>
      </xdr:nvSpPr>
      <xdr:spPr>
        <a:xfrm>
          <a:off x="16370300"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7,452</a:t>
          </a:r>
          <a:endParaRPr kumimoji="1" lang="ja-JP" altLang="en-US" sz="1000" b="1">
            <a:latin typeface="ＭＳ Ｐゴシック"/>
          </a:endParaRPr>
        </a:p>
      </xdr:txBody>
    </xdr:sp>
    <xdr:clientData/>
  </xdr:oneCellAnchor>
  <xdr:twoCellAnchor>
    <xdr:from>
      <xdr:col>23</xdr:col>
      <xdr:colOff>428625</xdr:colOff>
      <xdr:row>38</xdr:row>
      <xdr:rowOff>112268</xdr:rowOff>
    </xdr:from>
    <xdr:to>
      <xdr:col>23</xdr:col>
      <xdr:colOff>606425</xdr:colOff>
      <xdr:row>38</xdr:row>
      <xdr:rowOff>112268</xdr:rowOff>
    </xdr:to>
    <xdr:cxnSp macro="">
      <xdr:nvCxnSpPr>
        <xdr:cNvPr id="519" name="直線コネクタ 518"/>
        <xdr:cNvCxnSpPr/>
      </xdr:nvCxnSpPr>
      <xdr:spPr>
        <a:xfrm>
          <a:off x="16230600" y="6627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2339</xdr:rowOff>
    </xdr:from>
    <xdr:ext cx="534377" cy="259045"/>
    <xdr:sp macro="" textlink="">
      <xdr:nvSpPr>
        <xdr:cNvPr id="520" name="消防費最大値テキスト"/>
        <xdr:cNvSpPr txBox="1"/>
      </xdr:nvSpPr>
      <xdr:spPr>
        <a:xfrm>
          <a:off x="16370300" y="497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20,572</a:t>
          </a:r>
          <a:endParaRPr kumimoji="1" lang="ja-JP" altLang="en-US" sz="1000" b="1">
            <a:latin typeface="ＭＳ Ｐゴシック"/>
          </a:endParaRPr>
        </a:p>
      </xdr:txBody>
    </xdr:sp>
    <xdr:clientData/>
  </xdr:oneCellAnchor>
  <xdr:twoCellAnchor>
    <xdr:from>
      <xdr:col>23</xdr:col>
      <xdr:colOff>428625</xdr:colOff>
      <xdr:row>30</xdr:row>
      <xdr:rowOff>55662</xdr:rowOff>
    </xdr:from>
    <xdr:to>
      <xdr:col>23</xdr:col>
      <xdr:colOff>606425</xdr:colOff>
      <xdr:row>30</xdr:row>
      <xdr:rowOff>55662</xdr:rowOff>
    </xdr:to>
    <xdr:cxnSp macro="">
      <xdr:nvCxnSpPr>
        <xdr:cNvPr id="521" name="直線コネクタ 520"/>
        <xdr:cNvCxnSpPr/>
      </xdr:nvCxnSpPr>
      <xdr:spPr>
        <a:xfrm>
          <a:off x="16230600" y="519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14623</xdr:rowOff>
    </xdr:from>
    <xdr:to>
      <xdr:col>23</xdr:col>
      <xdr:colOff>517525</xdr:colOff>
      <xdr:row>34</xdr:row>
      <xdr:rowOff>83312</xdr:rowOff>
    </xdr:to>
    <xdr:cxnSp macro="">
      <xdr:nvCxnSpPr>
        <xdr:cNvPr id="522" name="直線コネクタ 521"/>
        <xdr:cNvCxnSpPr/>
      </xdr:nvCxnSpPr>
      <xdr:spPr>
        <a:xfrm flipV="1">
          <a:off x="15481300" y="5843923"/>
          <a:ext cx="838200" cy="6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815</xdr:rowOff>
    </xdr:from>
    <xdr:ext cx="534377" cy="259045"/>
    <xdr:sp macro="" textlink="">
      <xdr:nvSpPr>
        <xdr:cNvPr id="523" name="消防費平均値テキスト"/>
        <xdr:cNvSpPr txBox="1"/>
      </xdr:nvSpPr>
      <xdr:spPr>
        <a:xfrm>
          <a:off x="16370300" y="6001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22388</xdr:rowOff>
    </xdr:from>
    <xdr:to>
      <xdr:col>23</xdr:col>
      <xdr:colOff>568325</xdr:colOff>
      <xdr:row>35</xdr:row>
      <xdr:rowOff>123988</xdr:rowOff>
    </xdr:to>
    <xdr:sp macro="" textlink="">
      <xdr:nvSpPr>
        <xdr:cNvPr id="524" name="フローチャート : 判断 523"/>
        <xdr:cNvSpPr/>
      </xdr:nvSpPr>
      <xdr:spPr>
        <a:xfrm>
          <a:off x="16268700" y="602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83312</xdr:rowOff>
    </xdr:from>
    <xdr:to>
      <xdr:col>22</xdr:col>
      <xdr:colOff>365125</xdr:colOff>
      <xdr:row>35</xdr:row>
      <xdr:rowOff>49893</xdr:rowOff>
    </xdr:to>
    <xdr:cxnSp macro="">
      <xdr:nvCxnSpPr>
        <xdr:cNvPr id="525" name="直線コネクタ 524"/>
        <xdr:cNvCxnSpPr/>
      </xdr:nvCxnSpPr>
      <xdr:spPr>
        <a:xfrm flipV="1">
          <a:off x="14592300" y="5912612"/>
          <a:ext cx="889000" cy="13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94561</xdr:rowOff>
    </xdr:from>
    <xdr:to>
      <xdr:col>22</xdr:col>
      <xdr:colOff>415925</xdr:colOff>
      <xdr:row>35</xdr:row>
      <xdr:rowOff>24711</xdr:rowOff>
    </xdr:to>
    <xdr:sp macro="" textlink="">
      <xdr:nvSpPr>
        <xdr:cNvPr id="526" name="フローチャート : 判断 525"/>
        <xdr:cNvSpPr/>
      </xdr:nvSpPr>
      <xdr:spPr>
        <a:xfrm>
          <a:off x="15430500" y="592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15838</xdr:rowOff>
    </xdr:from>
    <xdr:ext cx="534377" cy="259045"/>
    <xdr:sp macro="" textlink="">
      <xdr:nvSpPr>
        <xdr:cNvPr id="527" name="テキスト ボックス 526"/>
        <xdr:cNvSpPr txBox="1"/>
      </xdr:nvSpPr>
      <xdr:spPr>
        <a:xfrm>
          <a:off x="15214111" y="601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49893</xdr:rowOff>
    </xdr:from>
    <xdr:to>
      <xdr:col>21</xdr:col>
      <xdr:colOff>161925</xdr:colOff>
      <xdr:row>35</xdr:row>
      <xdr:rowOff>126964</xdr:rowOff>
    </xdr:to>
    <xdr:cxnSp macro="">
      <xdr:nvCxnSpPr>
        <xdr:cNvPr id="528" name="直線コネクタ 527"/>
        <xdr:cNvCxnSpPr/>
      </xdr:nvCxnSpPr>
      <xdr:spPr>
        <a:xfrm flipV="1">
          <a:off x="13703300" y="6050643"/>
          <a:ext cx="889000" cy="7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125694</xdr:rowOff>
    </xdr:from>
    <xdr:to>
      <xdr:col>21</xdr:col>
      <xdr:colOff>212725</xdr:colOff>
      <xdr:row>35</xdr:row>
      <xdr:rowOff>55844</xdr:rowOff>
    </xdr:to>
    <xdr:sp macro="" textlink="">
      <xdr:nvSpPr>
        <xdr:cNvPr id="529" name="フローチャート : 判断 528"/>
        <xdr:cNvSpPr/>
      </xdr:nvSpPr>
      <xdr:spPr>
        <a:xfrm>
          <a:off x="14541500" y="595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72371</xdr:rowOff>
    </xdr:from>
    <xdr:ext cx="534377" cy="259045"/>
    <xdr:sp macro="" textlink="">
      <xdr:nvSpPr>
        <xdr:cNvPr id="530" name="テキスト ボックス 529"/>
        <xdr:cNvSpPr txBox="1"/>
      </xdr:nvSpPr>
      <xdr:spPr>
        <a:xfrm>
          <a:off x="14325111" y="573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126964</xdr:rowOff>
    </xdr:from>
    <xdr:to>
      <xdr:col>19</xdr:col>
      <xdr:colOff>644525</xdr:colOff>
      <xdr:row>36</xdr:row>
      <xdr:rowOff>95722</xdr:rowOff>
    </xdr:to>
    <xdr:cxnSp macro="">
      <xdr:nvCxnSpPr>
        <xdr:cNvPr id="531" name="直線コネクタ 530"/>
        <xdr:cNvCxnSpPr/>
      </xdr:nvCxnSpPr>
      <xdr:spPr>
        <a:xfrm flipV="1">
          <a:off x="12814300" y="6127714"/>
          <a:ext cx="889000" cy="14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34</xdr:row>
      <xdr:rowOff>151602</xdr:rowOff>
    </xdr:from>
    <xdr:to>
      <xdr:col>20</xdr:col>
      <xdr:colOff>9525</xdr:colOff>
      <xdr:row>35</xdr:row>
      <xdr:rowOff>81752</xdr:rowOff>
    </xdr:to>
    <xdr:sp macro="" textlink="">
      <xdr:nvSpPr>
        <xdr:cNvPr id="532" name="フローチャート : 判断 531"/>
        <xdr:cNvSpPr/>
      </xdr:nvSpPr>
      <xdr:spPr>
        <a:xfrm>
          <a:off x="13652500" y="598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98279</xdr:rowOff>
    </xdr:from>
    <xdr:ext cx="534377" cy="259045"/>
    <xdr:sp macro="" textlink="">
      <xdr:nvSpPr>
        <xdr:cNvPr id="533" name="テキスト ボックス 532"/>
        <xdr:cNvSpPr txBox="1"/>
      </xdr:nvSpPr>
      <xdr:spPr>
        <a:xfrm>
          <a:off x="13436111" y="575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161290</xdr:rowOff>
    </xdr:from>
    <xdr:to>
      <xdr:col>18</xdr:col>
      <xdr:colOff>492125</xdr:colOff>
      <xdr:row>35</xdr:row>
      <xdr:rowOff>91440</xdr:rowOff>
    </xdr:to>
    <xdr:sp macro="" textlink="">
      <xdr:nvSpPr>
        <xdr:cNvPr id="534" name="フローチャート : 判断 533"/>
        <xdr:cNvSpPr/>
      </xdr:nvSpPr>
      <xdr:spPr>
        <a:xfrm>
          <a:off x="12763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107967</xdr:rowOff>
    </xdr:from>
    <xdr:ext cx="534377" cy="259045"/>
    <xdr:sp macro="" textlink="">
      <xdr:nvSpPr>
        <xdr:cNvPr id="535" name="テキスト ボックス 534"/>
        <xdr:cNvSpPr txBox="1"/>
      </xdr:nvSpPr>
      <xdr:spPr>
        <a:xfrm>
          <a:off x="12547111" y="57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135273</xdr:rowOff>
    </xdr:from>
    <xdr:to>
      <xdr:col>23</xdr:col>
      <xdr:colOff>568325</xdr:colOff>
      <xdr:row>34</xdr:row>
      <xdr:rowOff>65423</xdr:rowOff>
    </xdr:to>
    <xdr:sp macro="" textlink="">
      <xdr:nvSpPr>
        <xdr:cNvPr id="541" name="円/楕円 540"/>
        <xdr:cNvSpPr/>
      </xdr:nvSpPr>
      <xdr:spPr>
        <a:xfrm>
          <a:off x="16268700" y="579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158150</xdr:rowOff>
    </xdr:from>
    <xdr:ext cx="534377" cy="259045"/>
    <xdr:sp macro="" textlink="">
      <xdr:nvSpPr>
        <xdr:cNvPr id="542" name="消防費該当値テキスト"/>
        <xdr:cNvSpPr txBox="1"/>
      </xdr:nvSpPr>
      <xdr:spPr>
        <a:xfrm>
          <a:off x="16370300" y="56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14,649</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32512</xdr:rowOff>
    </xdr:from>
    <xdr:to>
      <xdr:col>22</xdr:col>
      <xdr:colOff>415925</xdr:colOff>
      <xdr:row>34</xdr:row>
      <xdr:rowOff>134112</xdr:rowOff>
    </xdr:to>
    <xdr:sp macro="" textlink="">
      <xdr:nvSpPr>
        <xdr:cNvPr id="543" name="円/楕円 542"/>
        <xdr:cNvSpPr/>
      </xdr:nvSpPr>
      <xdr:spPr>
        <a:xfrm>
          <a:off x="15430500" y="586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150639</xdr:rowOff>
    </xdr:from>
    <xdr:ext cx="534377" cy="259045"/>
    <xdr:sp macro="" textlink="">
      <xdr:nvSpPr>
        <xdr:cNvPr id="544" name="テキスト ボックス 543"/>
        <xdr:cNvSpPr txBox="1"/>
      </xdr:nvSpPr>
      <xdr:spPr>
        <a:xfrm>
          <a:off x="15214111" y="563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14,018</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170543</xdr:rowOff>
    </xdr:from>
    <xdr:to>
      <xdr:col>21</xdr:col>
      <xdr:colOff>212725</xdr:colOff>
      <xdr:row>35</xdr:row>
      <xdr:rowOff>100693</xdr:rowOff>
    </xdr:to>
    <xdr:sp macro="" textlink="">
      <xdr:nvSpPr>
        <xdr:cNvPr id="545" name="円/楕円 544"/>
        <xdr:cNvSpPr/>
      </xdr:nvSpPr>
      <xdr:spPr>
        <a:xfrm>
          <a:off x="14541500" y="599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91820</xdr:rowOff>
    </xdr:from>
    <xdr:ext cx="534377" cy="259045"/>
    <xdr:sp macro="" textlink="">
      <xdr:nvSpPr>
        <xdr:cNvPr id="546" name="テキスト ボックス 545"/>
        <xdr:cNvSpPr txBox="1"/>
      </xdr:nvSpPr>
      <xdr:spPr>
        <a:xfrm>
          <a:off x="14325111" y="609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12,750</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76164</xdr:rowOff>
    </xdr:from>
    <xdr:to>
      <xdr:col>20</xdr:col>
      <xdr:colOff>9525</xdr:colOff>
      <xdr:row>36</xdr:row>
      <xdr:rowOff>6314</xdr:rowOff>
    </xdr:to>
    <xdr:sp macro="" textlink="">
      <xdr:nvSpPr>
        <xdr:cNvPr id="547" name="円/楕円 546"/>
        <xdr:cNvSpPr/>
      </xdr:nvSpPr>
      <xdr:spPr>
        <a:xfrm>
          <a:off x="13652500" y="607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168891</xdr:rowOff>
    </xdr:from>
    <xdr:ext cx="534377" cy="259045"/>
    <xdr:sp macro="" textlink="">
      <xdr:nvSpPr>
        <xdr:cNvPr id="548" name="テキスト ボックス 547"/>
        <xdr:cNvSpPr txBox="1"/>
      </xdr:nvSpPr>
      <xdr:spPr>
        <a:xfrm>
          <a:off x="13436111" y="616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44922</xdr:rowOff>
    </xdr:from>
    <xdr:to>
      <xdr:col>18</xdr:col>
      <xdr:colOff>492125</xdr:colOff>
      <xdr:row>36</xdr:row>
      <xdr:rowOff>146522</xdr:rowOff>
    </xdr:to>
    <xdr:sp macro="" textlink="">
      <xdr:nvSpPr>
        <xdr:cNvPr id="549" name="円/楕円 548"/>
        <xdr:cNvSpPr/>
      </xdr:nvSpPr>
      <xdr:spPr>
        <a:xfrm>
          <a:off x="12763500" y="621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137649</xdr:rowOff>
    </xdr:from>
    <xdr:ext cx="534377" cy="259045"/>
    <xdr:sp macro="" textlink="">
      <xdr:nvSpPr>
        <xdr:cNvPr id="550" name="テキスト ボックス 549"/>
        <xdr:cNvSpPr txBox="1"/>
      </xdr:nvSpPr>
      <xdr:spPr>
        <a:xfrm>
          <a:off x="12547111" y="630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48717</xdr:rowOff>
    </xdr:from>
    <xdr:to>
      <xdr:col>23</xdr:col>
      <xdr:colOff>516889</xdr:colOff>
      <xdr:row>58</xdr:row>
      <xdr:rowOff>30704</xdr:rowOff>
    </xdr:to>
    <xdr:cxnSp macro="">
      <xdr:nvCxnSpPr>
        <xdr:cNvPr id="573" name="直線コネクタ 572"/>
        <xdr:cNvCxnSpPr/>
      </xdr:nvCxnSpPr>
      <xdr:spPr>
        <a:xfrm flipV="1">
          <a:off x="16317595" y="8621217"/>
          <a:ext cx="1269" cy="1353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34531</xdr:rowOff>
    </xdr:from>
    <xdr:ext cx="534377" cy="259045"/>
    <xdr:sp macro="" textlink="">
      <xdr:nvSpPr>
        <xdr:cNvPr id="574" name="教育費最小値テキスト"/>
        <xdr:cNvSpPr txBox="1"/>
      </xdr:nvSpPr>
      <xdr:spPr>
        <a:xfrm>
          <a:off x="16370300" y="997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24,768</a:t>
          </a:r>
          <a:endParaRPr kumimoji="1" lang="ja-JP" altLang="en-US" sz="1000" b="1">
            <a:latin typeface="ＭＳ Ｐゴシック"/>
          </a:endParaRPr>
        </a:p>
      </xdr:txBody>
    </xdr:sp>
    <xdr:clientData/>
  </xdr:oneCellAnchor>
  <xdr:twoCellAnchor>
    <xdr:from>
      <xdr:col>23</xdr:col>
      <xdr:colOff>428625</xdr:colOff>
      <xdr:row>58</xdr:row>
      <xdr:rowOff>30704</xdr:rowOff>
    </xdr:from>
    <xdr:to>
      <xdr:col>23</xdr:col>
      <xdr:colOff>606425</xdr:colOff>
      <xdr:row>58</xdr:row>
      <xdr:rowOff>30704</xdr:rowOff>
    </xdr:to>
    <xdr:cxnSp macro="">
      <xdr:nvCxnSpPr>
        <xdr:cNvPr id="575" name="直線コネクタ 574"/>
        <xdr:cNvCxnSpPr/>
      </xdr:nvCxnSpPr>
      <xdr:spPr>
        <a:xfrm>
          <a:off x="16230600" y="997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166844</xdr:rowOff>
    </xdr:from>
    <xdr:ext cx="534377" cy="259045"/>
    <xdr:sp macro="" textlink="">
      <xdr:nvSpPr>
        <xdr:cNvPr id="576" name="教育費最大値テキスト"/>
        <xdr:cNvSpPr txBox="1"/>
      </xdr:nvSpPr>
      <xdr:spPr>
        <a:xfrm>
          <a:off x="16370300" y="839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83,980</a:t>
          </a:r>
          <a:endParaRPr kumimoji="1" lang="ja-JP" altLang="en-US" sz="1000" b="1">
            <a:latin typeface="ＭＳ Ｐゴシック"/>
          </a:endParaRPr>
        </a:p>
      </xdr:txBody>
    </xdr:sp>
    <xdr:clientData/>
  </xdr:oneCellAnchor>
  <xdr:twoCellAnchor>
    <xdr:from>
      <xdr:col>23</xdr:col>
      <xdr:colOff>428625</xdr:colOff>
      <xdr:row>50</xdr:row>
      <xdr:rowOff>48717</xdr:rowOff>
    </xdr:from>
    <xdr:to>
      <xdr:col>23</xdr:col>
      <xdr:colOff>606425</xdr:colOff>
      <xdr:row>50</xdr:row>
      <xdr:rowOff>48717</xdr:rowOff>
    </xdr:to>
    <xdr:cxnSp macro="">
      <xdr:nvCxnSpPr>
        <xdr:cNvPr id="577" name="直線コネクタ 576"/>
        <xdr:cNvCxnSpPr/>
      </xdr:nvCxnSpPr>
      <xdr:spPr>
        <a:xfrm>
          <a:off x="16230600" y="86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117503</xdr:rowOff>
    </xdr:from>
    <xdr:to>
      <xdr:col>23</xdr:col>
      <xdr:colOff>517525</xdr:colOff>
      <xdr:row>56</xdr:row>
      <xdr:rowOff>121252</xdr:rowOff>
    </xdr:to>
    <xdr:cxnSp macro="">
      <xdr:nvCxnSpPr>
        <xdr:cNvPr id="578" name="直線コネクタ 577"/>
        <xdr:cNvCxnSpPr/>
      </xdr:nvCxnSpPr>
      <xdr:spPr>
        <a:xfrm flipV="1">
          <a:off x="15481300" y="9718703"/>
          <a:ext cx="8382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37093</xdr:rowOff>
    </xdr:from>
    <xdr:ext cx="534377" cy="259045"/>
    <xdr:sp macro="" textlink="">
      <xdr:nvSpPr>
        <xdr:cNvPr id="579" name="教育費平均値テキスト"/>
        <xdr:cNvSpPr txBox="1"/>
      </xdr:nvSpPr>
      <xdr:spPr>
        <a:xfrm>
          <a:off x="16370300" y="9466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14216</xdr:rowOff>
    </xdr:from>
    <xdr:to>
      <xdr:col>23</xdr:col>
      <xdr:colOff>568325</xdr:colOff>
      <xdr:row>56</xdr:row>
      <xdr:rowOff>115816</xdr:rowOff>
    </xdr:to>
    <xdr:sp macro="" textlink="">
      <xdr:nvSpPr>
        <xdr:cNvPr id="580" name="フローチャート : 判断 579"/>
        <xdr:cNvSpPr/>
      </xdr:nvSpPr>
      <xdr:spPr>
        <a:xfrm>
          <a:off x="162687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121252</xdr:rowOff>
    </xdr:from>
    <xdr:to>
      <xdr:col>22</xdr:col>
      <xdr:colOff>365125</xdr:colOff>
      <xdr:row>57</xdr:row>
      <xdr:rowOff>31207</xdr:rowOff>
    </xdr:to>
    <xdr:cxnSp macro="">
      <xdr:nvCxnSpPr>
        <xdr:cNvPr id="581" name="直線コネクタ 580"/>
        <xdr:cNvCxnSpPr/>
      </xdr:nvCxnSpPr>
      <xdr:spPr>
        <a:xfrm flipV="1">
          <a:off x="14592300" y="9722452"/>
          <a:ext cx="889000" cy="8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143764</xdr:rowOff>
    </xdr:from>
    <xdr:to>
      <xdr:col>22</xdr:col>
      <xdr:colOff>415925</xdr:colOff>
      <xdr:row>56</xdr:row>
      <xdr:rowOff>73914</xdr:rowOff>
    </xdr:to>
    <xdr:sp macro="" textlink="">
      <xdr:nvSpPr>
        <xdr:cNvPr id="582" name="フローチャート : 判断 581"/>
        <xdr:cNvSpPr/>
      </xdr:nvSpPr>
      <xdr:spPr>
        <a:xfrm>
          <a:off x="15430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90441</xdr:rowOff>
    </xdr:from>
    <xdr:ext cx="534377" cy="259045"/>
    <xdr:sp macro="" textlink="">
      <xdr:nvSpPr>
        <xdr:cNvPr id="583" name="テキスト ボックス 582"/>
        <xdr:cNvSpPr txBox="1"/>
      </xdr:nvSpPr>
      <xdr:spPr>
        <a:xfrm>
          <a:off x="15214111" y="934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35641</xdr:rowOff>
    </xdr:from>
    <xdr:to>
      <xdr:col>21</xdr:col>
      <xdr:colOff>161925</xdr:colOff>
      <xdr:row>57</xdr:row>
      <xdr:rowOff>31207</xdr:rowOff>
    </xdr:to>
    <xdr:cxnSp macro="">
      <xdr:nvCxnSpPr>
        <xdr:cNvPr id="584" name="直線コネクタ 583"/>
        <xdr:cNvCxnSpPr/>
      </xdr:nvCxnSpPr>
      <xdr:spPr>
        <a:xfrm>
          <a:off x="13703300" y="9636841"/>
          <a:ext cx="889000" cy="16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30242</xdr:rowOff>
    </xdr:from>
    <xdr:to>
      <xdr:col>21</xdr:col>
      <xdr:colOff>212725</xdr:colOff>
      <xdr:row>56</xdr:row>
      <xdr:rowOff>131842</xdr:rowOff>
    </xdr:to>
    <xdr:sp macro="" textlink="">
      <xdr:nvSpPr>
        <xdr:cNvPr id="585" name="フローチャート : 判断 584"/>
        <xdr:cNvSpPr/>
      </xdr:nvSpPr>
      <xdr:spPr>
        <a:xfrm>
          <a:off x="14541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148369</xdr:rowOff>
    </xdr:from>
    <xdr:ext cx="534377" cy="259045"/>
    <xdr:sp macro="" textlink="">
      <xdr:nvSpPr>
        <xdr:cNvPr id="586" name="テキスト ボックス 585"/>
        <xdr:cNvSpPr txBox="1"/>
      </xdr:nvSpPr>
      <xdr:spPr>
        <a:xfrm>
          <a:off x="14325111" y="94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35641</xdr:rowOff>
    </xdr:from>
    <xdr:to>
      <xdr:col>19</xdr:col>
      <xdr:colOff>644525</xdr:colOff>
      <xdr:row>57</xdr:row>
      <xdr:rowOff>21879</xdr:rowOff>
    </xdr:to>
    <xdr:cxnSp macro="">
      <xdr:nvCxnSpPr>
        <xdr:cNvPr id="587" name="直線コネクタ 586"/>
        <xdr:cNvCxnSpPr/>
      </xdr:nvCxnSpPr>
      <xdr:spPr>
        <a:xfrm flipV="1">
          <a:off x="12814300" y="9636841"/>
          <a:ext cx="889000" cy="15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44117</xdr:rowOff>
    </xdr:from>
    <xdr:to>
      <xdr:col>20</xdr:col>
      <xdr:colOff>9525</xdr:colOff>
      <xdr:row>56</xdr:row>
      <xdr:rowOff>145717</xdr:rowOff>
    </xdr:to>
    <xdr:sp macro="" textlink="">
      <xdr:nvSpPr>
        <xdr:cNvPr id="588" name="フローチャート : 判断 587"/>
        <xdr:cNvSpPr/>
      </xdr:nvSpPr>
      <xdr:spPr>
        <a:xfrm>
          <a:off x="13652500" y="964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136844</xdr:rowOff>
    </xdr:from>
    <xdr:ext cx="534377" cy="259045"/>
    <xdr:sp macro="" textlink="">
      <xdr:nvSpPr>
        <xdr:cNvPr id="589" name="テキスト ボックス 588"/>
        <xdr:cNvSpPr txBox="1"/>
      </xdr:nvSpPr>
      <xdr:spPr>
        <a:xfrm>
          <a:off x="13436111" y="973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13531</xdr:rowOff>
    </xdr:from>
    <xdr:to>
      <xdr:col>18</xdr:col>
      <xdr:colOff>492125</xdr:colOff>
      <xdr:row>56</xdr:row>
      <xdr:rowOff>115131</xdr:rowOff>
    </xdr:to>
    <xdr:sp macro="" textlink="">
      <xdr:nvSpPr>
        <xdr:cNvPr id="590" name="フローチャート : 判断 589"/>
        <xdr:cNvSpPr/>
      </xdr:nvSpPr>
      <xdr:spPr>
        <a:xfrm>
          <a:off x="12763500" y="961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131658</xdr:rowOff>
    </xdr:from>
    <xdr:ext cx="534377" cy="259045"/>
    <xdr:sp macro="" textlink="">
      <xdr:nvSpPr>
        <xdr:cNvPr id="591" name="テキスト ボックス 590"/>
        <xdr:cNvSpPr txBox="1"/>
      </xdr:nvSpPr>
      <xdr:spPr>
        <a:xfrm>
          <a:off x="12547111" y="93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38,297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66703</xdr:rowOff>
    </xdr:from>
    <xdr:to>
      <xdr:col>23</xdr:col>
      <xdr:colOff>568325</xdr:colOff>
      <xdr:row>56</xdr:row>
      <xdr:rowOff>168303</xdr:rowOff>
    </xdr:to>
    <xdr:sp macro="" textlink="">
      <xdr:nvSpPr>
        <xdr:cNvPr id="597" name="円/楕円 596"/>
        <xdr:cNvSpPr/>
      </xdr:nvSpPr>
      <xdr:spPr>
        <a:xfrm>
          <a:off x="16268700" y="966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45130</xdr:rowOff>
    </xdr:from>
    <xdr:ext cx="534377" cy="259045"/>
    <xdr:sp macro="" textlink="">
      <xdr:nvSpPr>
        <xdr:cNvPr id="598" name="教育費該当値テキスト"/>
        <xdr:cNvSpPr txBox="1"/>
      </xdr:nvSpPr>
      <xdr:spPr>
        <a:xfrm>
          <a:off x="16370300" y="964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35,971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70452</xdr:rowOff>
    </xdr:from>
    <xdr:to>
      <xdr:col>22</xdr:col>
      <xdr:colOff>415925</xdr:colOff>
      <xdr:row>57</xdr:row>
      <xdr:rowOff>602</xdr:rowOff>
    </xdr:to>
    <xdr:sp macro="" textlink="">
      <xdr:nvSpPr>
        <xdr:cNvPr id="599" name="円/楕円 598"/>
        <xdr:cNvSpPr/>
      </xdr:nvSpPr>
      <xdr:spPr>
        <a:xfrm>
          <a:off x="15430500" y="967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163179</xdr:rowOff>
    </xdr:from>
    <xdr:ext cx="534377" cy="259045"/>
    <xdr:sp macro="" textlink="">
      <xdr:nvSpPr>
        <xdr:cNvPr id="600" name="テキスト ボックス 599"/>
        <xdr:cNvSpPr txBox="1"/>
      </xdr:nvSpPr>
      <xdr:spPr>
        <a:xfrm>
          <a:off x="15214111" y="976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151857</xdr:rowOff>
    </xdr:from>
    <xdr:to>
      <xdr:col>21</xdr:col>
      <xdr:colOff>212725</xdr:colOff>
      <xdr:row>57</xdr:row>
      <xdr:rowOff>82007</xdr:rowOff>
    </xdr:to>
    <xdr:sp macro="" textlink="">
      <xdr:nvSpPr>
        <xdr:cNvPr id="601" name="円/楕円 600"/>
        <xdr:cNvSpPr/>
      </xdr:nvSpPr>
      <xdr:spPr>
        <a:xfrm>
          <a:off x="14541500" y="975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73134</xdr:rowOff>
    </xdr:from>
    <xdr:ext cx="534377" cy="259045"/>
    <xdr:sp macro="" textlink="">
      <xdr:nvSpPr>
        <xdr:cNvPr id="602" name="テキスト ボックス 601"/>
        <xdr:cNvSpPr txBox="1"/>
      </xdr:nvSpPr>
      <xdr:spPr>
        <a:xfrm>
          <a:off x="14325111" y="984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32,246</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156291</xdr:rowOff>
    </xdr:from>
    <xdr:to>
      <xdr:col>20</xdr:col>
      <xdr:colOff>9525</xdr:colOff>
      <xdr:row>56</xdr:row>
      <xdr:rowOff>86441</xdr:rowOff>
    </xdr:to>
    <xdr:sp macro="" textlink="">
      <xdr:nvSpPr>
        <xdr:cNvPr id="603" name="円/楕円 602"/>
        <xdr:cNvSpPr/>
      </xdr:nvSpPr>
      <xdr:spPr>
        <a:xfrm>
          <a:off x="13652500" y="958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102968</xdr:rowOff>
    </xdr:from>
    <xdr:ext cx="534377" cy="259045"/>
    <xdr:sp macro="" textlink="">
      <xdr:nvSpPr>
        <xdr:cNvPr id="604" name="テキスト ボックス 603"/>
        <xdr:cNvSpPr txBox="1"/>
      </xdr:nvSpPr>
      <xdr:spPr>
        <a:xfrm>
          <a:off x="13436111" y="9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39,552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142529</xdr:rowOff>
    </xdr:from>
    <xdr:to>
      <xdr:col>18</xdr:col>
      <xdr:colOff>492125</xdr:colOff>
      <xdr:row>57</xdr:row>
      <xdr:rowOff>72679</xdr:rowOff>
    </xdr:to>
    <xdr:sp macro="" textlink="">
      <xdr:nvSpPr>
        <xdr:cNvPr id="605" name="円/楕円 604"/>
        <xdr:cNvSpPr/>
      </xdr:nvSpPr>
      <xdr:spPr>
        <a:xfrm>
          <a:off x="12763500" y="974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63806</xdr:rowOff>
    </xdr:from>
    <xdr:ext cx="534377" cy="259045"/>
    <xdr:sp macro="" textlink="">
      <xdr:nvSpPr>
        <xdr:cNvPr id="606" name="テキスト ボックス 605"/>
        <xdr:cNvSpPr txBox="1"/>
      </xdr:nvSpPr>
      <xdr:spPr>
        <a:xfrm>
          <a:off x="12547111" y="983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32,654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159108</xdr:rowOff>
    </xdr:from>
    <xdr:to>
      <xdr:col>23</xdr:col>
      <xdr:colOff>516889</xdr:colOff>
      <xdr:row>78</xdr:row>
      <xdr:rowOff>139700</xdr:rowOff>
    </xdr:to>
    <xdr:cxnSp macro="">
      <xdr:nvCxnSpPr>
        <xdr:cNvPr id="628" name="直線コネクタ 627"/>
        <xdr:cNvCxnSpPr/>
      </xdr:nvCxnSpPr>
      <xdr:spPr>
        <a:xfrm flipV="1">
          <a:off x="16317595" y="12332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105785</xdr:rowOff>
    </xdr:from>
    <xdr:ext cx="534377" cy="259045"/>
    <xdr:sp macro="" textlink="">
      <xdr:nvSpPr>
        <xdr:cNvPr id="631" name="災害復旧費最大値テキスト"/>
        <xdr:cNvSpPr txBox="1"/>
      </xdr:nvSpPr>
      <xdr:spPr>
        <a:xfrm>
          <a:off x="16370300" y="1210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71</xdr:row>
      <xdr:rowOff>159108</xdr:rowOff>
    </xdr:from>
    <xdr:to>
      <xdr:col>23</xdr:col>
      <xdr:colOff>606425</xdr:colOff>
      <xdr:row>71</xdr:row>
      <xdr:rowOff>159108</xdr:rowOff>
    </xdr:to>
    <xdr:cxnSp macro="">
      <xdr:nvCxnSpPr>
        <xdr:cNvPr id="632" name="直線コネクタ 631"/>
        <xdr:cNvCxnSpPr/>
      </xdr:nvCxnSpPr>
      <xdr:spPr>
        <a:xfrm>
          <a:off x="16230600" y="12332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135951</xdr:rowOff>
    </xdr:from>
    <xdr:to>
      <xdr:col>23</xdr:col>
      <xdr:colOff>517525</xdr:colOff>
      <xdr:row>78</xdr:row>
      <xdr:rowOff>137666</xdr:rowOff>
    </xdr:to>
    <xdr:cxnSp macro="">
      <xdr:nvCxnSpPr>
        <xdr:cNvPr id="633" name="直線コネクタ 632"/>
        <xdr:cNvCxnSpPr/>
      </xdr:nvCxnSpPr>
      <xdr:spPr>
        <a:xfrm>
          <a:off x="15481300" y="13509051"/>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33436</xdr:rowOff>
    </xdr:from>
    <xdr:ext cx="469744" cy="259045"/>
    <xdr:sp macro="" textlink="">
      <xdr:nvSpPr>
        <xdr:cNvPr id="634" name="災害復旧費平均値テキスト"/>
        <xdr:cNvSpPr txBox="1"/>
      </xdr:nvSpPr>
      <xdr:spPr>
        <a:xfrm>
          <a:off x="16370300" y="13235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10559</xdr:rowOff>
    </xdr:from>
    <xdr:to>
      <xdr:col>23</xdr:col>
      <xdr:colOff>568325</xdr:colOff>
      <xdr:row>78</xdr:row>
      <xdr:rowOff>112159</xdr:rowOff>
    </xdr:to>
    <xdr:sp macro="" textlink="">
      <xdr:nvSpPr>
        <xdr:cNvPr id="635" name="フローチャート : 判断 634"/>
        <xdr:cNvSpPr/>
      </xdr:nvSpPr>
      <xdr:spPr>
        <a:xfrm>
          <a:off x="16268700" y="1338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135951</xdr:rowOff>
    </xdr:from>
    <xdr:to>
      <xdr:col>22</xdr:col>
      <xdr:colOff>365125</xdr:colOff>
      <xdr:row>78</xdr:row>
      <xdr:rowOff>138511</xdr:rowOff>
    </xdr:to>
    <xdr:cxnSp macro="">
      <xdr:nvCxnSpPr>
        <xdr:cNvPr id="636" name="直線コネクタ 635"/>
        <xdr:cNvCxnSpPr/>
      </xdr:nvCxnSpPr>
      <xdr:spPr>
        <a:xfrm flipV="1">
          <a:off x="14592300" y="13509051"/>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46197</xdr:rowOff>
    </xdr:from>
    <xdr:to>
      <xdr:col>22</xdr:col>
      <xdr:colOff>415925</xdr:colOff>
      <xdr:row>78</xdr:row>
      <xdr:rowOff>147797</xdr:rowOff>
    </xdr:to>
    <xdr:sp macro="" textlink="">
      <xdr:nvSpPr>
        <xdr:cNvPr id="637" name="フローチャート : 判断 636"/>
        <xdr:cNvSpPr/>
      </xdr:nvSpPr>
      <xdr:spPr>
        <a:xfrm>
          <a:off x="15430500" y="1341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164324</xdr:rowOff>
    </xdr:from>
    <xdr:ext cx="469744" cy="259045"/>
    <xdr:sp macro="" textlink="">
      <xdr:nvSpPr>
        <xdr:cNvPr id="638" name="テキスト ボックス 637"/>
        <xdr:cNvSpPr txBox="1"/>
      </xdr:nvSpPr>
      <xdr:spPr>
        <a:xfrm>
          <a:off x="15246427" y="1319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118166</xdr:rowOff>
    </xdr:from>
    <xdr:to>
      <xdr:col>21</xdr:col>
      <xdr:colOff>161925</xdr:colOff>
      <xdr:row>78</xdr:row>
      <xdr:rowOff>138511</xdr:rowOff>
    </xdr:to>
    <xdr:cxnSp macro="">
      <xdr:nvCxnSpPr>
        <xdr:cNvPr id="639" name="直線コネクタ 638"/>
        <xdr:cNvCxnSpPr/>
      </xdr:nvCxnSpPr>
      <xdr:spPr>
        <a:xfrm>
          <a:off x="13703300" y="13491266"/>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16046</xdr:rowOff>
    </xdr:from>
    <xdr:to>
      <xdr:col>21</xdr:col>
      <xdr:colOff>212725</xdr:colOff>
      <xdr:row>78</xdr:row>
      <xdr:rowOff>117646</xdr:rowOff>
    </xdr:to>
    <xdr:sp macro="" textlink="">
      <xdr:nvSpPr>
        <xdr:cNvPr id="640" name="フローチャート : 判断 639"/>
        <xdr:cNvSpPr/>
      </xdr:nvSpPr>
      <xdr:spPr>
        <a:xfrm>
          <a:off x="14541500" y="1338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134173</xdr:rowOff>
    </xdr:from>
    <xdr:ext cx="469744" cy="259045"/>
    <xdr:sp macro="" textlink="">
      <xdr:nvSpPr>
        <xdr:cNvPr id="641" name="テキスト ボックス 640"/>
        <xdr:cNvSpPr txBox="1"/>
      </xdr:nvSpPr>
      <xdr:spPr>
        <a:xfrm>
          <a:off x="14357427" y="1316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118166</xdr:rowOff>
    </xdr:from>
    <xdr:to>
      <xdr:col>19</xdr:col>
      <xdr:colOff>644525</xdr:colOff>
      <xdr:row>78</xdr:row>
      <xdr:rowOff>134716</xdr:rowOff>
    </xdr:to>
    <xdr:cxnSp macro="">
      <xdr:nvCxnSpPr>
        <xdr:cNvPr id="642" name="直線コネクタ 641"/>
        <xdr:cNvCxnSpPr/>
      </xdr:nvCxnSpPr>
      <xdr:spPr>
        <a:xfrm flipV="1">
          <a:off x="12814300" y="13491266"/>
          <a:ext cx="889000" cy="1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16571</xdr:rowOff>
    </xdr:from>
    <xdr:to>
      <xdr:col>20</xdr:col>
      <xdr:colOff>9525</xdr:colOff>
      <xdr:row>78</xdr:row>
      <xdr:rowOff>118171</xdr:rowOff>
    </xdr:to>
    <xdr:sp macro="" textlink="">
      <xdr:nvSpPr>
        <xdr:cNvPr id="643" name="フローチャート : 判断 642"/>
        <xdr:cNvSpPr/>
      </xdr:nvSpPr>
      <xdr:spPr>
        <a:xfrm>
          <a:off x="13652500" y="1338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134698</xdr:rowOff>
    </xdr:from>
    <xdr:ext cx="469744" cy="259045"/>
    <xdr:sp macro="" textlink="">
      <xdr:nvSpPr>
        <xdr:cNvPr id="644" name="テキスト ボックス 643"/>
        <xdr:cNvSpPr txBox="1"/>
      </xdr:nvSpPr>
      <xdr:spPr>
        <a:xfrm>
          <a:off x="13468427" y="1316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23704</xdr:rowOff>
    </xdr:from>
    <xdr:to>
      <xdr:col>18</xdr:col>
      <xdr:colOff>492125</xdr:colOff>
      <xdr:row>78</xdr:row>
      <xdr:rowOff>125304</xdr:rowOff>
    </xdr:to>
    <xdr:sp macro="" textlink="">
      <xdr:nvSpPr>
        <xdr:cNvPr id="645" name="フローチャート : 判断 644"/>
        <xdr:cNvSpPr/>
      </xdr:nvSpPr>
      <xdr:spPr>
        <a:xfrm>
          <a:off x="12763500" y="133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141831</xdr:rowOff>
    </xdr:from>
    <xdr:ext cx="469744" cy="259045"/>
    <xdr:sp macro="" textlink="">
      <xdr:nvSpPr>
        <xdr:cNvPr id="646" name="テキスト ボックス 645"/>
        <xdr:cNvSpPr txBox="1"/>
      </xdr:nvSpPr>
      <xdr:spPr>
        <a:xfrm>
          <a:off x="12579427" y="131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86866</xdr:rowOff>
    </xdr:from>
    <xdr:to>
      <xdr:col>23</xdr:col>
      <xdr:colOff>568325</xdr:colOff>
      <xdr:row>79</xdr:row>
      <xdr:rowOff>17016</xdr:rowOff>
    </xdr:to>
    <xdr:sp macro="" textlink="">
      <xdr:nvSpPr>
        <xdr:cNvPr id="652" name="円/楕円 651"/>
        <xdr:cNvSpPr/>
      </xdr:nvSpPr>
      <xdr:spPr>
        <a:xfrm>
          <a:off x="16268700" y="1345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1793</xdr:rowOff>
    </xdr:from>
    <xdr:ext cx="313932" cy="259045"/>
    <xdr:sp macro="" textlink="">
      <xdr:nvSpPr>
        <xdr:cNvPr id="653" name="災害復旧費該当値テキスト"/>
        <xdr:cNvSpPr txBox="1"/>
      </xdr:nvSpPr>
      <xdr:spPr>
        <a:xfrm>
          <a:off x="16370300" y="133748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85151</xdr:rowOff>
    </xdr:from>
    <xdr:to>
      <xdr:col>22</xdr:col>
      <xdr:colOff>415925</xdr:colOff>
      <xdr:row>79</xdr:row>
      <xdr:rowOff>15301</xdr:rowOff>
    </xdr:to>
    <xdr:sp macro="" textlink="">
      <xdr:nvSpPr>
        <xdr:cNvPr id="654" name="円/楕円 653"/>
        <xdr:cNvSpPr/>
      </xdr:nvSpPr>
      <xdr:spPr>
        <a:xfrm>
          <a:off x="15430500" y="1345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6428</xdr:rowOff>
    </xdr:from>
    <xdr:ext cx="378565" cy="259045"/>
    <xdr:sp macro="" textlink="">
      <xdr:nvSpPr>
        <xdr:cNvPr id="655" name="テキスト ボックス 654"/>
        <xdr:cNvSpPr txBox="1"/>
      </xdr:nvSpPr>
      <xdr:spPr>
        <a:xfrm>
          <a:off x="15292017" y="13550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87711</xdr:rowOff>
    </xdr:from>
    <xdr:to>
      <xdr:col>21</xdr:col>
      <xdr:colOff>212725</xdr:colOff>
      <xdr:row>79</xdr:row>
      <xdr:rowOff>17861</xdr:rowOff>
    </xdr:to>
    <xdr:sp macro="" textlink="">
      <xdr:nvSpPr>
        <xdr:cNvPr id="656" name="円/楕円 655"/>
        <xdr:cNvSpPr/>
      </xdr:nvSpPr>
      <xdr:spPr>
        <a:xfrm>
          <a:off x="14541500" y="1346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8988</xdr:rowOff>
    </xdr:from>
    <xdr:ext cx="313932" cy="259045"/>
    <xdr:sp macro="" textlink="">
      <xdr:nvSpPr>
        <xdr:cNvPr id="657" name="テキスト ボックス 656"/>
        <xdr:cNvSpPr txBox="1"/>
      </xdr:nvSpPr>
      <xdr:spPr>
        <a:xfrm>
          <a:off x="14435333" y="13553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67366</xdr:rowOff>
    </xdr:from>
    <xdr:to>
      <xdr:col>20</xdr:col>
      <xdr:colOff>9525</xdr:colOff>
      <xdr:row>78</xdr:row>
      <xdr:rowOff>168966</xdr:rowOff>
    </xdr:to>
    <xdr:sp macro="" textlink="">
      <xdr:nvSpPr>
        <xdr:cNvPr id="658" name="円/楕円 657"/>
        <xdr:cNvSpPr/>
      </xdr:nvSpPr>
      <xdr:spPr>
        <a:xfrm>
          <a:off x="13652500" y="1344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160093</xdr:rowOff>
    </xdr:from>
    <xdr:ext cx="378565" cy="259045"/>
    <xdr:sp macro="" textlink="">
      <xdr:nvSpPr>
        <xdr:cNvPr id="659" name="テキスト ボックス 658"/>
        <xdr:cNvSpPr txBox="1"/>
      </xdr:nvSpPr>
      <xdr:spPr>
        <a:xfrm>
          <a:off x="13514017" y="13533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83916</xdr:rowOff>
    </xdr:from>
    <xdr:to>
      <xdr:col>18</xdr:col>
      <xdr:colOff>492125</xdr:colOff>
      <xdr:row>79</xdr:row>
      <xdr:rowOff>14066</xdr:rowOff>
    </xdr:to>
    <xdr:sp macro="" textlink="">
      <xdr:nvSpPr>
        <xdr:cNvPr id="660" name="円/楕円 659"/>
        <xdr:cNvSpPr/>
      </xdr:nvSpPr>
      <xdr:spPr>
        <a:xfrm>
          <a:off x="12763500" y="1345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5193</xdr:rowOff>
    </xdr:from>
    <xdr:ext cx="378565" cy="259045"/>
    <xdr:sp macro="" textlink="">
      <xdr:nvSpPr>
        <xdr:cNvPr id="661" name="テキスト ボックス 660"/>
        <xdr:cNvSpPr txBox="1"/>
      </xdr:nvSpPr>
      <xdr:spPr>
        <a:xfrm>
          <a:off x="12625017" y="13549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166903</xdr:rowOff>
    </xdr:from>
    <xdr:to>
      <xdr:col>23</xdr:col>
      <xdr:colOff>516889</xdr:colOff>
      <xdr:row>99</xdr:row>
      <xdr:rowOff>64582</xdr:rowOff>
    </xdr:to>
    <xdr:cxnSp macro="">
      <xdr:nvCxnSpPr>
        <xdr:cNvPr id="684" name="直線コネクタ 683"/>
        <xdr:cNvCxnSpPr/>
      </xdr:nvCxnSpPr>
      <xdr:spPr>
        <a:xfrm flipV="1">
          <a:off x="16317595" y="15768853"/>
          <a:ext cx="1269" cy="1269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68409</xdr:rowOff>
    </xdr:from>
    <xdr:ext cx="534377" cy="259045"/>
    <xdr:sp macro="" textlink="">
      <xdr:nvSpPr>
        <xdr:cNvPr id="685" name="公債費最小値テキスト"/>
        <xdr:cNvSpPr txBox="1"/>
      </xdr:nvSpPr>
      <xdr:spPr>
        <a:xfrm>
          <a:off x="16370300" y="1704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99</xdr:row>
      <xdr:rowOff>64582</xdr:rowOff>
    </xdr:from>
    <xdr:to>
      <xdr:col>23</xdr:col>
      <xdr:colOff>606425</xdr:colOff>
      <xdr:row>99</xdr:row>
      <xdr:rowOff>64582</xdr:rowOff>
    </xdr:to>
    <xdr:cxnSp macro="">
      <xdr:nvCxnSpPr>
        <xdr:cNvPr id="686" name="直線コネクタ 685"/>
        <xdr:cNvCxnSpPr/>
      </xdr:nvCxnSpPr>
      <xdr:spPr>
        <a:xfrm>
          <a:off x="16230600" y="1703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113580</xdr:rowOff>
    </xdr:from>
    <xdr:ext cx="534377" cy="259045"/>
    <xdr:sp macro="" textlink="">
      <xdr:nvSpPr>
        <xdr:cNvPr id="687" name="公債費最大値テキスト"/>
        <xdr:cNvSpPr txBox="1"/>
      </xdr:nvSpPr>
      <xdr:spPr>
        <a:xfrm>
          <a:off x="16370300" y="155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91</xdr:row>
      <xdr:rowOff>166903</xdr:rowOff>
    </xdr:from>
    <xdr:to>
      <xdr:col>23</xdr:col>
      <xdr:colOff>606425</xdr:colOff>
      <xdr:row>91</xdr:row>
      <xdr:rowOff>166903</xdr:rowOff>
    </xdr:to>
    <xdr:cxnSp macro="">
      <xdr:nvCxnSpPr>
        <xdr:cNvPr id="688" name="直線コネクタ 687"/>
        <xdr:cNvCxnSpPr/>
      </xdr:nvCxnSpPr>
      <xdr:spPr>
        <a:xfrm>
          <a:off x="16230600" y="1576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100929</xdr:rowOff>
    </xdr:from>
    <xdr:to>
      <xdr:col>23</xdr:col>
      <xdr:colOff>517525</xdr:colOff>
      <xdr:row>98</xdr:row>
      <xdr:rowOff>130831</xdr:rowOff>
    </xdr:to>
    <xdr:cxnSp macro="">
      <xdr:nvCxnSpPr>
        <xdr:cNvPr id="689" name="直線コネクタ 688"/>
        <xdr:cNvCxnSpPr/>
      </xdr:nvCxnSpPr>
      <xdr:spPr>
        <a:xfrm>
          <a:off x="15481300" y="16903029"/>
          <a:ext cx="838200" cy="2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87706</xdr:rowOff>
    </xdr:from>
    <xdr:ext cx="534377" cy="259045"/>
    <xdr:sp macro="" textlink="">
      <xdr:nvSpPr>
        <xdr:cNvPr id="690" name="公債費平均値テキスト"/>
        <xdr:cNvSpPr txBox="1"/>
      </xdr:nvSpPr>
      <xdr:spPr>
        <a:xfrm>
          <a:off x="16370300" y="16546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64829</xdr:rowOff>
    </xdr:from>
    <xdr:to>
      <xdr:col>23</xdr:col>
      <xdr:colOff>568325</xdr:colOff>
      <xdr:row>97</xdr:row>
      <xdr:rowOff>166429</xdr:rowOff>
    </xdr:to>
    <xdr:sp macro="" textlink="">
      <xdr:nvSpPr>
        <xdr:cNvPr id="691" name="フローチャート : 判断 690"/>
        <xdr:cNvSpPr/>
      </xdr:nvSpPr>
      <xdr:spPr>
        <a:xfrm>
          <a:off x="162687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100929</xdr:rowOff>
    </xdr:from>
    <xdr:to>
      <xdr:col>22</xdr:col>
      <xdr:colOff>365125</xdr:colOff>
      <xdr:row>98</xdr:row>
      <xdr:rowOff>109868</xdr:rowOff>
    </xdr:to>
    <xdr:cxnSp macro="">
      <xdr:nvCxnSpPr>
        <xdr:cNvPr id="692" name="直線コネクタ 691"/>
        <xdr:cNvCxnSpPr/>
      </xdr:nvCxnSpPr>
      <xdr:spPr>
        <a:xfrm flipV="1">
          <a:off x="14592300" y="16903029"/>
          <a:ext cx="889000" cy="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151102</xdr:rowOff>
    </xdr:from>
    <xdr:to>
      <xdr:col>22</xdr:col>
      <xdr:colOff>415925</xdr:colOff>
      <xdr:row>97</xdr:row>
      <xdr:rowOff>81252</xdr:rowOff>
    </xdr:to>
    <xdr:sp macro="" textlink="">
      <xdr:nvSpPr>
        <xdr:cNvPr id="693" name="フローチャート : 判断 692"/>
        <xdr:cNvSpPr/>
      </xdr:nvSpPr>
      <xdr:spPr>
        <a:xfrm>
          <a:off x="15430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97779</xdr:rowOff>
    </xdr:from>
    <xdr:ext cx="534377" cy="259045"/>
    <xdr:sp macro="" textlink="">
      <xdr:nvSpPr>
        <xdr:cNvPr id="694" name="テキスト ボックス 693"/>
        <xdr:cNvSpPr txBox="1"/>
      </xdr:nvSpPr>
      <xdr:spPr>
        <a:xfrm>
          <a:off x="15214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93912</xdr:rowOff>
    </xdr:from>
    <xdr:to>
      <xdr:col>21</xdr:col>
      <xdr:colOff>161925</xdr:colOff>
      <xdr:row>98</xdr:row>
      <xdr:rowOff>109868</xdr:rowOff>
    </xdr:to>
    <xdr:cxnSp macro="">
      <xdr:nvCxnSpPr>
        <xdr:cNvPr id="695" name="直線コネクタ 694"/>
        <xdr:cNvCxnSpPr/>
      </xdr:nvCxnSpPr>
      <xdr:spPr>
        <a:xfrm>
          <a:off x="13703300" y="16896012"/>
          <a:ext cx="889000" cy="1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130871</xdr:rowOff>
    </xdr:from>
    <xdr:to>
      <xdr:col>21</xdr:col>
      <xdr:colOff>212725</xdr:colOff>
      <xdr:row>97</xdr:row>
      <xdr:rowOff>61021</xdr:rowOff>
    </xdr:to>
    <xdr:sp macro="" textlink="">
      <xdr:nvSpPr>
        <xdr:cNvPr id="696" name="フローチャート : 判断 695"/>
        <xdr:cNvSpPr/>
      </xdr:nvSpPr>
      <xdr:spPr>
        <a:xfrm>
          <a:off x="14541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77548</xdr:rowOff>
    </xdr:from>
    <xdr:ext cx="534377" cy="259045"/>
    <xdr:sp macro="" textlink="">
      <xdr:nvSpPr>
        <xdr:cNvPr id="697" name="テキスト ボックス 696"/>
        <xdr:cNvSpPr txBox="1"/>
      </xdr:nvSpPr>
      <xdr:spPr>
        <a:xfrm>
          <a:off x="14325111" y="1636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82299</xdr:rowOff>
    </xdr:from>
    <xdr:to>
      <xdr:col>19</xdr:col>
      <xdr:colOff>644525</xdr:colOff>
      <xdr:row>98</xdr:row>
      <xdr:rowOff>93912</xdr:rowOff>
    </xdr:to>
    <xdr:cxnSp macro="">
      <xdr:nvCxnSpPr>
        <xdr:cNvPr id="698" name="直線コネクタ 697"/>
        <xdr:cNvCxnSpPr/>
      </xdr:nvCxnSpPr>
      <xdr:spPr>
        <a:xfrm>
          <a:off x="12814300" y="16884399"/>
          <a:ext cx="8890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120766</xdr:rowOff>
    </xdr:from>
    <xdr:to>
      <xdr:col>20</xdr:col>
      <xdr:colOff>9525</xdr:colOff>
      <xdr:row>97</xdr:row>
      <xdr:rowOff>50916</xdr:rowOff>
    </xdr:to>
    <xdr:sp macro="" textlink="">
      <xdr:nvSpPr>
        <xdr:cNvPr id="699" name="フローチャート : 判断 698"/>
        <xdr:cNvSpPr/>
      </xdr:nvSpPr>
      <xdr:spPr>
        <a:xfrm>
          <a:off x="13652500" y="1657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67443</xdr:rowOff>
    </xdr:from>
    <xdr:ext cx="534377" cy="259045"/>
    <xdr:sp macro="" textlink="">
      <xdr:nvSpPr>
        <xdr:cNvPr id="700" name="テキスト ボックス 699"/>
        <xdr:cNvSpPr txBox="1"/>
      </xdr:nvSpPr>
      <xdr:spPr>
        <a:xfrm>
          <a:off x="13436111" y="1635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88192</xdr:rowOff>
    </xdr:from>
    <xdr:to>
      <xdr:col>18</xdr:col>
      <xdr:colOff>492125</xdr:colOff>
      <xdr:row>97</xdr:row>
      <xdr:rowOff>18342</xdr:rowOff>
    </xdr:to>
    <xdr:sp macro="" textlink="">
      <xdr:nvSpPr>
        <xdr:cNvPr id="701" name="フローチャート : 判断 700"/>
        <xdr:cNvSpPr/>
      </xdr:nvSpPr>
      <xdr:spPr>
        <a:xfrm>
          <a:off x="12763500" y="1654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34869</xdr:rowOff>
    </xdr:from>
    <xdr:ext cx="534377" cy="259045"/>
    <xdr:sp macro="" textlink="">
      <xdr:nvSpPr>
        <xdr:cNvPr id="702" name="テキスト ボックス 701"/>
        <xdr:cNvSpPr txBox="1"/>
      </xdr:nvSpPr>
      <xdr:spPr>
        <a:xfrm>
          <a:off x="12547111" y="1632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80031</xdr:rowOff>
    </xdr:from>
    <xdr:to>
      <xdr:col>23</xdr:col>
      <xdr:colOff>568325</xdr:colOff>
      <xdr:row>99</xdr:row>
      <xdr:rowOff>10181</xdr:rowOff>
    </xdr:to>
    <xdr:sp macro="" textlink="">
      <xdr:nvSpPr>
        <xdr:cNvPr id="708" name="円/楕円 707"/>
        <xdr:cNvSpPr/>
      </xdr:nvSpPr>
      <xdr:spPr>
        <a:xfrm>
          <a:off x="16268700" y="1688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166408</xdr:rowOff>
    </xdr:from>
    <xdr:ext cx="534377" cy="259045"/>
    <xdr:sp macro="" textlink="">
      <xdr:nvSpPr>
        <xdr:cNvPr id="709" name="公債費該当値テキスト"/>
        <xdr:cNvSpPr txBox="1"/>
      </xdr:nvSpPr>
      <xdr:spPr>
        <a:xfrm>
          <a:off x="16370300" y="1679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20,388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50129</xdr:rowOff>
    </xdr:from>
    <xdr:to>
      <xdr:col>22</xdr:col>
      <xdr:colOff>415925</xdr:colOff>
      <xdr:row>98</xdr:row>
      <xdr:rowOff>151729</xdr:rowOff>
    </xdr:to>
    <xdr:sp macro="" textlink="">
      <xdr:nvSpPr>
        <xdr:cNvPr id="710" name="円/楕円 709"/>
        <xdr:cNvSpPr/>
      </xdr:nvSpPr>
      <xdr:spPr>
        <a:xfrm>
          <a:off x="15430500" y="1685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142856</xdr:rowOff>
    </xdr:from>
    <xdr:ext cx="534377" cy="259045"/>
    <xdr:sp macro="" textlink="">
      <xdr:nvSpPr>
        <xdr:cNvPr id="711" name="テキスト ボックス 710"/>
        <xdr:cNvSpPr txBox="1"/>
      </xdr:nvSpPr>
      <xdr:spPr>
        <a:xfrm>
          <a:off x="15214111" y="1694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21,696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59068</xdr:rowOff>
    </xdr:from>
    <xdr:to>
      <xdr:col>21</xdr:col>
      <xdr:colOff>212725</xdr:colOff>
      <xdr:row>98</xdr:row>
      <xdr:rowOff>160668</xdr:rowOff>
    </xdr:to>
    <xdr:sp macro="" textlink="">
      <xdr:nvSpPr>
        <xdr:cNvPr id="712" name="円/楕円 711"/>
        <xdr:cNvSpPr/>
      </xdr:nvSpPr>
      <xdr:spPr>
        <a:xfrm>
          <a:off x="14541500" y="1686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151795</xdr:rowOff>
    </xdr:from>
    <xdr:ext cx="534377" cy="259045"/>
    <xdr:sp macro="" textlink="">
      <xdr:nvSpPr>
        <xdr:cNvPr id="713" name="テキスト ボックス 712"/>
        <xdr:cNvSpPr txBox="1"/>
      </xdr:nvSpPr>
      <xdr:spPr>
        <a:xfrm>
          <a:off x="14325111" y="1695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21,305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43112</xdr:rowOff>
    </xdr:from>
    <xdr:to>
      <xdr:col>20</xdr:col>
      <xdr:colOff>9525</xdr:colOff>
      <xdr:row>98</xdr:row>
      <xdr:rowOff>144712</xdr:rowOff>
    </xdr:to>
    <xdr:sp macro="" textlink="">
      <xdr:nvSpPr>
        <xdr:cNvPr id="714" name="円/楕円 713"/>
        <xdr:cNvSpPr/>
      </xdr:nvSpPr>
      <xdr:spPr>
        <a:xfrm>
          <a:off x="13652500" y="168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135839</xdr:rowOff>
    </xdr:from>
    <xdr:ext cx="534377" cy="259045"/>
    <xdr:sp macro="" textlink="">
      <xdr:nvSpPr>
        <xdr:cNvPr id="715" name="テキスト ボックス 714"/>
        <xdr:cNvSpPr txBox="1"/>
      </xdr:nvSpPr>
      <xdr:spPr>
        <a:xfrm>
          <a:off x="13436111" y="1693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22,003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31499</xdr:rowOff>
    </xdr:from>
    <xdr:to>
      <xdr:col>18</xdr:col>
      <xdr:colOff>492125</xdr:colOff>
      <xdr:row>98</xdr:row>
      <xdr:rowOff>133099</xdr:rowOff>
    </xdr:to>
    <xdr:sp macro="" textlink="">
      <xdr:nvSpPr>
        <xdr:cNvPr id="716" name="円/楕円 715"/>
        <xdr:cNvSpPr/>
      </xdr:nvSpPr>
      <xdr:spPr>
        <a:xfrm>
          <a:off x="12763500" y="1683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124226</xdr:rowOff>
    </xdr:from>
    <xdr:ext cx="534377" cy="259045"/>
    <xdr:sp macro="" textlink="">
      <xdr:nvSpPr>
        <xdr:cNvPr id="717" name="テキスト ボックス 716"/>
        <xdr:cNvSpPr txBox="1"/>
      </xdr:nvSpPr>
      <xdr:spPr>
        <a:xfrm>
          <a:off x="12547111" y="1692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22,511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8" name="直線コネクタ 72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9" name="テキスト ボックス 72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32" name="直線コネクタ 73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33" name="テキスト ボックス 732"/>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64262</xdr:rowOff>
    </xdr:from>
    <xdr:to>
      <xdr:col>32</xdr:col>
      <xdr:colOff>186689</xdr:colOff>
      <xdr:row>38</xdr:row>
      <xdr:rowOff>25400</xdr:rowOff>
    </xdr:to>
    <xdr:cxnSp macro="">
      <xdr:nvCxnSpPr>
        <xdr:cNvPr id="737" name="直線コネクタ 736"/>
        <xdr:cNvCxnSpPr/>
      </xdr:nvCxnSpPr>
      <xdr:spPr>
        <a:xfrm flipV="1">
          <a:off x="22159595" y="5379212"/>
          <a:ext cx="1269"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8"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9" name="直線コネクタ 73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10939</xdr:rowOff>
    </xdr:from>
    <xdr:ext cx="469744" cy="259045"/>
    <xdr:sp macro="" textlink="">
      <xdr:nvSpPr>
        <xdr:cNvPr id="740" name="諸支出金最大値テキスト"/>
        <xdr:cNvSpPr txBox="1"/>
      </xdr:nvSpPr>
      <xdr:spPr>
        <a:xfrm>
          <a:off x="22212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2,032</a:t>
          </a:r>
          <a:endParaRPr kumimoji="1" lang="ja-JP" altLang="en-US" sz="1000" b="1">
            <a:latin typeface="ＭＳ Ｐゴシック"/>
          </a:endParaRPr>
        </a:p>
      </xdr:txBody>
    </xdr:sp>
    <xdr:clientData/>
  </xdr:oneCellAnchor>
  <xdr:twoCellAnchor>
    <xdr:from>
      <xdr:col>32</xdr:col>
      <xdr:colOff>98425</xdr:colOff>
      <xdr:row>31</xdr:row>
      <xdr:rowOff>64262</xdr:rowOff>
    </xdr:from>
    <xdr:to>
      <xdr:col>32</xdr:col>
      <xdr:colOff>276225</xdr:colOff>
      <xdr:row>31</xdr:row>
      <xdr:rowOff>64262</xdr:rowOff>
    </xdr:to>
    <xdr:cxnSp macro="">
      <xdr:nvCxnSpPr>
        <xdr:cNvPr id="741" name="直線コネクタ 740"/>
        <xdr:cNvCxnSpPr/>
      </xdr:nvCxnSpPr>
      <xdr:spPr>
        <a:xfrm>
          <a:off x="22072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42" name="直線コネクタ 74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70057</xdr:rowOff>
    </xdr:from>
    <xdr:ext cx="378565" cy="259045"/>
    <xdr:sp macro="" textlink="">
      <xdr:nvSpPr>
        <xdr:cNvPr id="743" name="諸支出金平均値テキスト"/>
        <xdr:cNvSpPr txBox="1"/>
      </xdr:nvSpPr>
      <xdr:spPr>
        <a:xfrm>
          <a:off x="22212300" y="6242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47180</xdr:rowOff>
    </xdr:from>
    <xdr:to>
      <xdr:col>32</xdr:col>
      <xdr:colOff>238125</xdr:colOff>
      <xdr:row>37</xdr:row>
      <xdr:rowOff>148780</xdr:rowOff>
    </xdr:to>
    <xdr:sp macro="" textlink="">
      <xdr:nvSpPr>
        <xdr:cNvPr id="744" name="フローチャート : 判断 743"/>
        <xdr:cNvSpPr/>
      </xdr:nvSpPr>
      <xdr:spPr>
        <a:xfrm>
          <a:off x="22110700" y="639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45" name="直線コネクタ 74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169482</xdr:rowOff>
    </xdr:from>
    <xdr:to>
      <xdr:col>31</xdr:col>
      <xdr:colOff>85725</xdr:colOff>
      <xdr:row>37</xdr:row>
      <xdr:rowOff>99632</xdr:rowOff>
    </xdr:to>
    <xdr:sp macro="" textlink="">
      <xdr:nvSpPr>
        <xdr:cNvPr id="746" name="フローチャート : 判断 745"/>
        <xdr:cNvSpPr/>
      </xdr:nvSpPr>
      <xdr:spPr>
        <a:xfrm>
          <a:off x="21272500" y="634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116159</xdr:rowOff>
    </xdr:from>
    <xdr:ext cx="378565" cy="259045"/>
    <xdr:sp macro="" textlink="">
      <xdr:nvSpPr>
        <xdr:cNvPr id="747" name="テキスト ボックス 746"/>
        <xdr:cNvSpPr txBox="1"/>
      </xdr:nvSpPr>
      <xdr:spPr>
        <a:xfrm>
          <a:off x="21134017" y="6116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48" name="直線コネクタ 74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35179</xdr:rowOff>
    </xdr:from>
    <xdr:to>
      <xdr:col>29</xdr:col>
      <xdr:colOff>568325</xdr:colOff>
      <xdr:row>37</xdr:row>
      <xdr:rowOff>136779</xdr:rowOff>
    </xdr:to>
    <xdr:sp macro="" textlink="">
      <xdr:nvSpPr>
        <xdr:cNvPr id="749" name="フローチャート : 判断 748"/>
        <xdr:cNvSpPr/>
      </xdr:nvSpPr>
      <xdr:spPr>
        <a:xfrm>
          <a:off x="20383500" y="637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153306</xdr:rowOff>
    </xdr:from>
    <xdr:ext cx="378565" cy="259045"/>
    <xdr:sp macro="" textlink="">
      <xdr:nvSpPr>
        <xdr:cNvPr id="750" name="テキスト ボックス 749"/>
        <xdr:cNvSpPr txBox="1"/>
      </xdr:nvSpPr>
      <xdr:spPr>
        <a:xfrm>
          <a:off x="20245017" y="6154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51" name="直線コネクタ 75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22606</xdr:rowOff>
    </xdr:from>
    <xdr:to>
      <xdr:col>28</xdr:col>
      <xdr:colOff>365125</xdr:colOff>
      <xdr:row>37</xdr:row>
      <xdr:rowOff>124206</xdr:rowOff>
    </xdr:to>
    <xdr:sp macro="" textlink="">
      <xdr:nvSpPr>
        <xdr:cNvPr id="752" name="フローチャート : 判断 751"/>
        <xdr:cNvSpPr/>
      </xdr:nvSpPr>
      <xdr:spPr>
        <a:xfrm>
          <a:off x="19494500" y="636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140733</xdr:rowOff>
    </xdr:from>
    <xdr:ext cx="378565" cy="259045"/>
    <xdr:sp macro="" textlink="">
      <xdr:nvSpPr>
        <xdr:cNvPr id="753" name="テキスト ボックス 752"/>
        <xdr:cNvSpPr txBox="1"/>
      </xdr:nvSpPr>
      <xdr:spPr>
        <a:xfrm>
          <a:off x="19356017" y="614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166053</xdr:rowOff>
    </xdr:from>
    <xdr:to>
      <xdr:col>27</xdr:col>
      <xdr:colOff>161925</xdr:colOff>
      <xdr:row>37</xdr:row>
      <xdr:rowOff>96203</xdr:rowOff>
    </xdr:to>
    <xdr:sp macro="" textlink="">
      <xdr:nvSpPr>
        <xdr:cNvPr id="754" name="フローチャート : 判断 753"/>
        <xdr:cNvSpPr/>
      </xdr:nvSpPr>
      <xdr:spPr>
        <a:xfrm>
          <a:off x="18605500" y="63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112730</xdr:rowOff>
    </xdr:from>
    <xdr:ext cx="378565" cy="259045"/>
    <xdr:sp macro="" textlink="">
      <xdr:nvSpPr>
        <xdr:cNvPr id="755" name="テキスト ボックス 754"/>
        <xdr:cNvSpPr txBox="1"/>
      </xdr:nvSpPr>
      <xdr:spPr>
        <a:xfrm>
          <a:off x="18467017" y="6113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61" name="円/楕円 76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62"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63" name="円/楕円 76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64" name="テキスト ボックス 763"/>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65" name="円/楕円 76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66" name="テキスト ボックス 765"/>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67" name="円/楕円 76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68" name="テキスト ボックス 767"/>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9" name="円/楕円 76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70" name="テキスト ボックス 769"/>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主な分析として、総務費については、財政調整基金積立金の減少などにより、減少傾向で推移している。民生費については、少子高齢化の進行等や国民健康保険特別会計繰出金等の増加などにより、増加傾向にあるものの、類似団体平均を下回っている状況である。民生費は今後も増加が見込まれており、引き続き支援を行いながら適正な執行に努めていく。衛生費については、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年度より稲荷山環境センターの長寿命化にともなう改修工事を実施しており、増加している状況である。なお、同改修工事は平成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年度での工事完了を予定している。農林水産業費については、平成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年度の積雪被害への対応により大きく増減している状況である。商工費については、ほぼ横ばいで推移していたが、平成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まち・ひと・しごと創生総合戦略」に位置付けられた「プレミアム付商品券発券事業」により大きく増加した。今後、地方創生総合戦略など国の施策と関連した事業費が増加するものと想定される。土木費については、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年度より既存の市営住宅</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団地を集約して建替える「市営住宅鵜ノ木団地建替事業」により段階的に事業を行っており、増減している状況である。なお、同事業については平成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での事業完了を予定している。消防費については、増加傾向にあり類似団体平均を上回っている状況である。災害発生時に緊急電源として使用できるよう市内の各小中学校に再生可能エネルギー発電設備を整備していることが大きな要因である。今後は防災行政無線デジタル化工事を進めていく予定である。教育費については、市内小中学校の耐震改修工事を進めてきたことから増加傾向にある。耐震改修工事は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年度をもって完了したが、今後は空調改修工事や</a:t>
          </a:r>
          <a:r>
            <a:rPr kumimoji="1" lang="ja-JP" altLang="en-US" sz="1300">
              <a:solidFill>
                <a:schemeClr val="dk1"/>
              </a:solidFill>
              <a:effectLst/>
              <a:latin typeface="+mn-lt"/>
              <a:ea typeface="+mn-ea"/>
              <a:cs typeface="+mn-cs"/>
            </a:rPr>
            <a:t>老朽化</a:t>
          </a:r>
          <a:r>
            <a:rPr kumimoji="1" lang="ja-JP" altLang="ja-JP" sz="1300">
              <a:solidFill>
                <a:schemeClr val="dk1"/>
              </a:solidFill>
              <a:effectLst/>
              <a:latin typeface="+mn-lt"/>
              <a:ea typeface="+mn-ea"/>
              <a:cs typeface="+mn-cs"/>
            </a:rPr>
            <a:t>に伴う</a:t>
          </a:r>
          <a:r>
            <a:rPr kumimoji="1" lang="ja-JP" altLang="en-US" sz="1300">
              <a:solidFill>
                <a:schemeClr val="dk1"/>
              </a:solidFill>
              <a:effectLst/>
              <a:latin typeface="+mn-lt"/>
              <a:ea typeface="+mn-ea"/>
              <a:cs typeface="+mn-cs"/>
            </a:rPr>
            <a:t>大規模</a:t>
          </a:r>
          <a:r>
            <a:rPr kumimoji="1" lang="ja-JP" altLang="ja-JP" sz="1300">
              <a:solidFill>
                <a:schemeClr val="dk1"/>
              </a:solidFill>
              <a:effectLst/>
              <a:latin typeface="+mn-lt"/>
              <a:ea typeface="+mn-ea"/>
              <a:cs typeface="+mn-cs"/>
            </a:rPr>
            <a:t>改修工事等も予定している。</a:t>
          </a:r>
          <a:endParaRPr lang="ja-JP" altLang="ja-JP" sz="13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埼玉県狭山市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市税収入の減少等により歳入が減少、一方で社会保障関連経費が増加しているほか、国民健康保険特別会計への繰出金が増加したこと等により、前年度対比で実質収支比率が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％低下し、実質単年度収支についても</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4.44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％低下した。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今後も社会保障関連経費や施設の老朽化対策に伴う費用の増加が見込まれるため、更なる行財政改革に取り組むとともに、市税等の財源確保に努め、安定した財政運営へつなげていく。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埼玉県狭山市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連結実質赤字比率は、前年度より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6.59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％上昇したものの、△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23.03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％であり、依然として全会計で実質収支が黒字となっている。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ただ、一般会計及び特別会計においては、標準財政規模に対する実質収支の比率が全体的に減少して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きて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おり、また、水道事業会計においては、標準財政規模に対する資金剰余額の比率が減少して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きて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いることから、連結実質赤字比率は上昇傾向にある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引き続き収入の安定確保と内部経費の削減に努め、適正な運営を図っていく。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W6" sqref="W6:AB8"/>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46689778</v>
      </c>
      <c r="BO4" s="379"/>
      <c r="BP4" s="379"/>
      <c r="BQ4" s="379"/>
      <c r="BR4" s="379"/>
      <c r="BS4" s="379"/>
      <c r="BT4" s="379"/>
      <c r="BU4" s="380"/>
      <c r="BV4" s="378">
        <v>47999370</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4.0999999999999996</v>
      </c>
      <c r="CU4" s="385"/>
      <c r="CV4" s="385"/>
      <c r="CW4" s="385"/>
      <c r="CX4" s="385"/>
      <c r="CY4" s="385"/>
      <c r="CZ4" s="385"/>
      <c r="DA4" s="386"/>
      <c r="DB4" s="384">
        <v>7.1</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45325124</v>
      </c>
      <c r="BO5" s="416"/>
      <c r="BP5" s="416"/>
      <c r="BQ5" s="416"/>
      <c r="BR5" s="416"/>
      <c r="BS5" s="416"/>
      <c r="BT5" s="416"/>
      <c r="BU5" s="417"/>
      <c r="BV5" s="415">
        <v>45700422</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91.1</v>
      </c>
      <c r="CU5" s="413"/>
      <c r="CV5" s="413"/>
      <c r="CW5" s="413"/>
      <c r="CX5" s="413"/>
      <c r="CY5" s="413"/>
      <c r="CZ5" s="413"/>
      <c r="DA5" s="414"/>
      <c r="DB5" s="412">
        <v>92.4</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1364654</v>
      </c>
      <c r="BO6" s="416"/>
      <c r="BP6" s="416"/>
      <c r="BQ6" s="416"/>
      <c r="BR6" s="416"/>
      <c r="BS6" s="416"/>
      <c r="BT6" s="416"/>
      <c r="BU6" s="417"/>
      <c r="BV6" s="415">
        <v>2298948</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98</v>
      </c>
      <c r="CU6" s="453"/>
      <c r="CV6" s="453"/>
      <c r="CW6" s="453"/>
      <c r="CX6" s="453"/>
      <c r="CY6" s="453"/>
      <c r="CZ6" s="453"/>
      <c r="DA6" s="454"/>
      <c r="DB6" s="452">
        <v>101.4</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255257</v>
      </c>
      <c r="BO7" s="416"/>
      <c r="BP7" s="416"/>
      <c r="BQ7" s="416"/>
      <c r="BR7" s="416"/>
      <c r="BS7" s="416"/>
      <c r="BT7" s="416"/>
      <c r="BU7" s="417"/>
      <c r="BV7" s="415">
        <v>378002</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27196504</v>
      </c>
      <c r="CU7" s="416"/>
      <c r="CV7" s="416"/>
      <c r="CW7" s="416"/>
      <c r="CX7" s="416"/>
      <c r="CY7" s="416"/>
      <c r="CZ7" s="416"/>
      <c r="DA7" s="417"/>
      <c r="DB7" s="415">
        <v>27010305</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77</v>
      </c>
      <c r="AV8" s="448"/>
      <c r="AW8" s="448"/>
      <c r="AX8" s="448"/>
      <c r="AY8" s="449" t="s">
        <v>92</v>
      </c>
      <c r="AZ8" s="450"/>
      <c r="BA8" s="450"/>
      <c r="BB8" s="450"/>
      <c r="BC8" s="450"/>
      <c r="BD8" s="450"/>
      <c r="BE8" s="450"/>
      <c r="BF8" s="450"/>
      <c r="BG8" s="450"/>
      <c r="BH8" s="450"/>
      <c r="BI8" s="450"/>
      <c r="BJ8" s="450"/>
      <c r="BK8" s="450"/>
      <c r="BL8" s="450"/>
      <c r="BM8" s="451"/>
      <c r="BN8" s="415">
        <v>1109397</v>
      </c>
      <c r="BO8" s="416"/>
      <c r="BP8" s="416"/>
      <c r="BQ8" s="416"/>
      <c r="BR8" s="416"/>
      <c r="BS8" s="416"/>
      <c r="BT8" s="416"/>
      <c r="BU8" s="417"/>
      <c r="BV8" s="415">
        <v>1920946</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0.9</v>
      </c>
      <c r="CU8" s="456"/>
      <c r="CV8" s="456"/>
      <c r="CW8" s="456"/>
      <c r="CX8" s="456"/>
      <c r="CY8" s="456"/>
      <c r="CZ8" s="456"/>
      <c r="DA8" s="457"/>
      <c r="DB8" s="455">
        <v>0.9</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152405</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-811549</v>
      </c>
      <c r="BO9" s="416"/>
      <c r="BP9" s="416"/>
      <c r="BQ9" s="416"/>
      <c r="BR9" s="416"/>
      <c r="BS9" s="416"/>
      <c r="BT9" s="416"/>
      <c r="BU9" s="417"/>
      <c r="BV9" s="415">
        <v>-322006</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9</v>
      </c>
      <c r="CU9" s="413"/>
      <c r="CV9" s="413"/>
      <c r="CW9" s="413"/>
      <c r="CX9" s="413"/>
      <c r="CY9" s="413"/>
      <c r="CZ9" s="413"/>
      <c r="DA9" s="414"/>
      <c r="DB9" s="412">
        <v>9.5</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155727</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370084</v>
      </c>
      <c r="BO10" s="416"/>
      <c r="BP10" s="416"/>
      <c r="BQ10" s="416"/>
      <c r="BR10" s="416"/>
      <c r="BS10" s="416"/>
      <c r="BT10" s="416"/>
      <c r="BU10" s="417"/>
      <c r="BV10" s="415">
        <v>1089031</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153738</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1000000</v>
      </c>
      <c r="BO12" s="416"/>
      <c r="BP12" s="416"/>
      <c r="BQ12" s="416"/>
      <c r="BR12" s="416"/>
      <c r="BS12" s="416"/>
      <c r="BT12" s="416"/>
      <c r="BU12" s="417"/>
      <c r="BV12" s="415">
        <v>1000000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151694</v>
      </c>
      <c r="S13" s="497"/>
      <c r="T13" s="497"/>
      <c r="U13" s="497"/>
      <c r="V13" s="498"/>
      <c r="W13" s="431" t="s">
        <v>120</v>
      </c>
      <c r="X13" s="432"/>
      <c r="Y13" s="432"/>
      <c r="Z13" s="432"/>
      <c r="AA13" s="432"/>
      <c r="AB13" s="422"/>
      <c r="AC13" s="466">
        <v>1191</v>
      </c>
      <c r="AD13" s="467"/>
      <c r="AE13" s="467"/>
      <c r="AF13" s="467"/>
      <c r="AG13" s="506"/>
      <c r="AH13" s="466">
        <v>1442</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-1441465</v>
      </c>
      <c r="BO13" s="416"/>
      <c r="BP13" s="416"/>
      <c r="BQ13" s="416"/>
      <c r="BR13" s="416"/>
      <c r="BS13" s="416"/>
      <c r="BT13" s="416"/>
      <c r="BU13" s="417"/>
      <c r="BV13" s="415">
        <v>-232975</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2.1</v>
      </c>
      <c r="CU13" s="413"/>
      <c r="CV13" s="413"/>
      <c r="CW13" s="413"/>
      <c r="CX13" s="413"/>
      <c r="CY13" s="413"/>
      <c r="CZ13" s="413"/>
      <c r="DA13" s="414"/>
      <c r="DB13" s="412">
        <v>1.6</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154288</v>
      </c>
      <c r="S14" s="497"/>
      <c r="T14" s="497"/>
      <c r="U14" s="497"/>
      <c r="V14" s="498"/>
      <c r="W14" s="405"/>
      <c r="X14" s="406"/>
      <c r="Y14" s="406"/>
      <c r="Z14" s="406"/>
      <c r="AA14" s="406"/>
      <c r="AB14" s="395"/>
      <c r="AC14" s="499">
        <v>1.7</v>
      </c>
      <c r="AD14" s="500"/>
      <c r="AE14" s="500"/>
      <c r="AF14" s="500"/>
      <c r="AG14" s="501"/>
      <c r="AH14" s="499">
        <v>1.8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20</v>
      </c>
      <c r="CU14" s="511"/>
      <c r="CV14" s="511"/>
      <c r="CW14" s="511"/>
      <c r="CX14" s="511"/>
      <c r="CY14" s="511"/>
      <c r="CZ14" s="511"/>
      <c r="DA14" s="512"/>
      <c r="DB14" s="510">
        <v>9.1</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152313</v>
      </c>
      <c r="S15" s="497"/>
      <c r="T15" s="497"/>
      <c r="U15" s="497"/>
      <c r="V15" s="498"/>
      <c r="W15" s="431" t="s">
        <v>127</v>
      </c>
      <c r="X15" s="432"/>
      <c r="Y15" s="432"/>
      <c r="Z15" s="432"/>
      <c r="AA15" s="432"/>
      <c r="AB15" s="422"/>
      <c r="AC15" s="466">
        <v>18863</v>
      </c>
      <c r="AD15" s="467"/>
      <c r="AE15" s="467"/>
      <c r="AF15" s="467"/>
      <c r="AG15" s="506"/>
      <c r="AH15" s="466">
        <v>22227</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18061813</v>
      </c>
      <c r="BO15" s="379"/>
      <c r="BP15" s="379"/>
      <c r="BQ15" s="379"/>
      <c r="BR15" s="379"/>
      <c r="BS15" s="379"/>
      <c r="BT15" s="379"/>
      <c r="BU15" s="380"/>
      <c r="BV15" s="378">
        <v>17511954</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26.7</v>
      </c>
      <c r="AD16" s="500"/>
      <c r="AE16" s="500"/>
      <c r="AF16" s="500"/>
      <c r="AG16" s="501"/>
      <c r="AH16" s="499">
        <v>28.2</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20181345</v>
      </c>
      <c r="BO16" s="416"/>
      <c r="BP16" s="416"/>
      <c r="BQ16" s="416"/>
      <c r="BR16" s="416"/>
      <c r="BS16" s="416"/>
      <c r="BT16" s="416"/>
      <c r="BU16" s="417"/>
      <c r="BV16" s="415">
        <v>19487792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50599</v>
      </c>
      <c r="AD17" s="467"/>
      <c r="AE17" s="467"/>
      <c r="AF17" s="467"/>
      <c r="AG17" s="506"/>
      <c r="AH17" s="466">
        <v>53632</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23042542</v>
      </c>
      <c r="BO17" s="416"/>
      <c r="BP17" s="416"/>
      <c r="BQ17" s="416"/>
      <c r="BR17" s="416"/>
      <c r="BS17" s="416"/>
      <c r="BT17" s="416"/>
      <c r="BU17" s="417"/>
      <c r="BV17" s="415">
        <v>22530070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48.99</v>
      </c>
      <c r="M18" s="528"/>
      <c r="N18" s="528"/>
      <c r="O18" s="528"/>
      <c r="P18" s="528"/>
      <c r="Q18" s="528"/>
      <c r="R18" s="529"/>
      <c r="S18" s="529"/>
      <c r="T18" s="529"/>
      <c r="U18" s="529"/>
      <c r="V18" s="530"/>
      <c r="W18" s="433"/>
      <c r="X18" s="434"/>
      <c r="Y18" s="434"/>
      <c r="Z18" s="434"/>
      <c r="AA18" s="434"/>
      <c r="AB18" s="425"/>
      <c r="AC18" s="531">
        <v>71.599999999999994</v>
      </c>
      <c r="AD18" s="532"/>
      <c r="AE18" s="532"/>
      <c r="AF18" s="532"/>
      <c r="AG18" s="533"/>
      <c r="AH18" s="531">
        <v>68.099999999999994</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26163244</v>
      </c>
      <c r="BO18" s="416"/>
      <c r="BP18" s="416"/>
      <c r="BQ18" s="416"/>
      <c r="BR18" s="416"/>
      <c r="BS18" s="416"/>
      <c r="BT18" s="416"/>
      <c r="BU18" s="417"/>
      <c r="BV18" s="415">
        <v>26342743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3111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34231042</v>
      </c>
      <c r="BO19" s="416"/>
      <c r="BP19" s="416"/>
      <c r="BQ19" s="416"/>
      <c r="BR19" s="416"/>
      <c r="BS19" s="416"/>
      <c r="BT19" s="416"/>
      <c r="BU19" s="417"/>
      <c r="BV19" s="415">
        <v>34532038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62028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39238573</v>
      </c>
      <c r="BO23" s="416"/>
      <c r="BP23" s="416"/>
      <c r="BQ23" s="416"/>
      <c r="BR23" s="416"/>
      <c r="BS23" s="416"/>
      <c r="BT23" s="416"/>
      <c r="BU23" s="417"/>
      <c r="BV23" s="415">
        <v>38618652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9700</v>
      </c>
      <c r="R24" s="467"/>
      <c r="S24" s="467"/>
      <c r="T24" s="467"/>
      <c r="U24" s="467"/>
      <c r="V24" s="506"/>
      <c r="W24" s="561"/>
      <c r="X24" s="549"/>
      <c r="Y24" s="550"/>
      <c r="Z24" s="465" t="s">
        <v>150</v>
      </c>
      <c r="AA24" s="445"/>
      <c r="AB24" s="445"/>
      <c r="AC24" s="445"/>
      <c r="AD24" s="445"/>
      <c r="AE24" s="445"/>
      <c r="AF24" s="445"/>
      <c r="AG24" s="446"/>
      <c r="AH24" s="466">
        <v>730</v>
      </c>
      <c r="AI24" s="467"/>
      <c r="AJ24" s="467"/>
      <c r="AK24" s="467"/>
      <c r="AL24" s="506"/>
      <c r="AM24" s="466">
        <v>2450610</v>
      </c>
      <c r="AN24" s="467"/>
      <c r="AO24" s="467"/>
      <c r="AP24" s="467"/>
      <c r="AQ24" s="467"/>
      <c r="AR24" s="506"/>
      <c r="AS24" s="466">
        <v>3357</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28687750</v>
      </c>
      <c r="BO24" s="416"/>
      <c r="BP24" s="416"/>
      <c r="BQ24" s="416"/>
      <c r="BR24" s="416"/>
      <c r="BS24" s="416"/>
      <c r="BT24" s="416"/>
      <c r="BU24" s="417"/>
      <c r="BV24" s="415">
        <v>28584454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1</v>
      </c>
      <c r="M25" s="467"/>
      <c r="N25" s="467"/>
      <c r="O25" s="467"/>
      <c r="P25" s="506"/>
      <c r="Q25" s="466">
        <v>8150</v>
      </c>
      <c r="R25" s="467"/>
      <c r="S25" s="467"/>
      <c r="T25" s="467"/>
      <c r="U25" s="467"/>
      <c r="V25" s="506"/>
      <c r="W25" s="561"/>
      <c r="X25" s="549"/>
      <c r="Y25" s="550"/>
      <c r="Z25" s="465" t="s">
        <v>153</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20355845</v>
      </c>
      <c r="BO25" s="379"/>
      <c r="BP25" s="379"/>
      <c r="BQ25" s="379"/>
      <c r="BR25" s="379"/>
      <c r="BS25" s="379"/>
      <c r="BT25" s="379"/>
      <c r="BU25" s="380"/>
      <c r="BV25" s="378">
        <v>23466772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7500</v>
      </c>
      <c r="R26" s="467"/>
      <c r="S26" s="467"/>
      <c r="T26" s="467"/>
      <c r="U26" s="467"/>
      <c r="V26" s="506"/>
      <c r="W26" s="561"/>
      <c r="X26" s="549"/>
      <c r="Y26" s="550"/>
      <c r="Z26" s="465" t="s">
        <v>156</v>
      </c>
      <c r="AA26" s="571"/>
      <c r="AB26" s="571"/>
      <c r="AC26" s="571"/>
      <c r="AD26" s="571"/>
      <c r="AE26" s="571"/>
      <c r="AF26" s="571"/>
      <c r="AG26" s="572"/>
      <c r="AH26" s="466">
        <v>45</v>
      </c>
      <c r="AI26" s="467"/>
      <c r="AJ26" s="467"/>
      <c r="AK26" s="467"/>
      <c r="AL26" s="506"/>
      <c r="AM26" s="466">
        <v>165780</v>
      </c>
      <c r="AN26" s="467"/>
      <c r="AO26" s="467"/>
      <c r="AP26" s="467"/>
      <c r="AQ26" s="467"/>
      <c r="AR26" s="506"/>
      <c r="AS26" s="466">
        <v>3684</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v>60000</v>
      </c>
      <c r="BO26" s="416"/>
      <c r="BP26" s="416"/>
      <c r="BQ26" s="416"/>
      <c r="BR26" s="416"/>
      <c r="BS26" s="416"/>
      <c r="BT26" s="416"/>
      <c r="BU26" s="417"/>
      <c r="BV26" s="415">
        <v>60000</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5100</v>
      </c>
      <c r="R27" s="467"/>
      <c r="S27" s="467"/>
      <c r="T27" s="467"/>
      <c r="U27" s="467"/>
      <c r="V27" s="506"/>
      <c r="W27" s="561"/>
      <c r="X27" s="549"/>
      <c r="Y27" s="550"/>
      <c r="Z27" s="465" t="s">
        <v>159</v>
      </c>
      <c r="AA27" s="445"/>
      <c r="AB27" s="445"/>
      <c r="AC27" s="445"/>
      <c r="AD27" s="445"/>
      <c r="AE27" s="445"/>
      <c r="AF27" s="445"/>
      <c r="AG27" s="446"/>
      <c r="AH27" s="466">
        <v>22</v>
      </c>
      <c r="AI27" s="467"/>
      <c r="AJ27" s="467"/>
      <c r="AK27" s="467"/>
      <c r="AL27" s="506"/>
      <c r="AM27" s="466">
        <v>86132</v>
      </c>
      <c r="AN27" s="467"/>
      <c r="AO27" s="467"/>
      <c r="AP27" s="467"/>
      <c r="AQ27" s="467"/>
      <c r="AR27" s="506"/>
      <c r="AS27" s="466">
        <v>3915</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1256524</v>
      </c>
      <c r="BO27" s="585"/>
      <c r="BP27" s="585"/>
      <c r="BQ27" s="585"/>
      <c r="BR27" s="585"/>
      <c r="BS27" s="585"/>
      <c r="BT27" s="585"/>
      <c r="BU27" s="586"/>
      <c r="BV27" s="584">
        <v>1297007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4600</v>
      </c>
      <c r="R28" s="467"/>
      <c r="S28" s="467"/>
      <c r="T28" s="467"/>
      <c r="U28" s="467"/>
      <c r="V28" s="506"/>
      <c r="W28" s="561"/>
      <c r="X28" s="549"/>
      <c r="Y28" s="550"/>
      <c r="Z28" s="465" t="s">
        <v>162</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4335816</v>
      </c>
      <c r="BO28" s="379"/>
      <c r="BP28" s="379"/>
      <c r="BQ28" s="379"/>
      <c r="BR28" s="379"/>
      <c r="BS28" s="379"/>
      <c r="BT28" s="379"/>
      <c r="BU28" s="380"/>
      <c r="BV28" s="378">
        <v>4965732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20</v>
      </c>
      <c r="M29" s="467"/>
      <c r="N29" s="467"/>
      <c r="O29" s="467"/>
      <c r="P29" s="506"/>
      <c r="Q29" s="466">
        <v>4400</v>
      </c>
      <c r="R29" s="467"/>
      <c r="S29" s="467"/>
      <c r="T29" s="467"/>
      <c r="U29" s="467"/>
      <c r="V29" s="506"/>
      <c r="W29" s="562"/>
      <c r="X29" s="563"/>
      <c r="Y29" s="564"/>
      <c r="Z29" s="465" t="s">
        <v>166</v>
      </c>
      <c r="AA29" s="445"/>
      <c r="AB29" s="445"/>
      <c r="AC29" s="445"/>
      <c r="AD29" s="445"/>
      <c r="AE29" s="445"/>
      <c r="AF29" s="445"/>
      <c r="AG29" s="446"/>
      <c r="AH29" s="466">
        <v>752</v>
      </c>
      <c r="AI29" s="467"/>
      <c r="AJ29" s="467"/>
      <c r="AK29" s="467"/>
      <c r="AL29" s="506"/>
      <c r="AM29" s="466">
        <v>2536742</v>
      </c>
      <c r="AN29" s="467"/>
      <c r="AO29" s="467"/>
      <c r="AP29" s="467"/>
      <c r="AQ29" s="467"/>
      <c r="AR29" s="506"/>
      <c r="AS29" s="466">
        <v>3373</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t="s">
        <v>118</v>
      </c>
      <c r="BO29" s="416"/>
      <c r="BP29" s="416"/>
      <c r="BQ29" s="416"/>
      <c r="BR29" s="416"/>
      <c r="BS29" s="416"/>
      <c r="BT29" s="416"/>
      <c r="BU29" s="417"/>
      <c r="BV29" s="415" t="s">
        <v>118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101.4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3212418</v>
      </c>
      <c r="BO30" s="585"/>
      <c r="BP30" s="585"/>
      <c r="BQ30" s="585"/>
      <c r="BR30" s="585"/>
      <c r="BS30" s="585"/>
      <c r="BT30" s="585"/>
      <c r="BU30" s="586"/>
      <c r="BV30" s="584">
        <v>3715365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埼玉県後期高齢者医療広域連合</v>
      </c>
      <c r="BZ34" s="597"/>
      <c r="CA34" s="597"/>
      <c r="CB34" s="597"/>
      <c r="CC34" s="597"/>
      <c r="CD34" s="597"/>
      <c r="CE34" s="597"/>
      <c r="CF34" s="597"/>
      <c r="CG34" s="597"/>
      <c r="CH34" s="597"/>
      <c r="CI34" s="597"/>
      <c r="CJ34" s="597"/>
      <c r="CK34" s="597"/>
      <c r="CL34" s="597"/>
      <c r="CM34" s="597"/>
      <c r="CN34" s="165"/>
      <c r="CO34" s="596">
        <f>IF(CQ34="","",MAX(C34:D43,U34:V43,AM34:AN43,BE34:BF43,BW34:BX43)+1)</f>
        <v>16</v>
      </c>
      <c r="CP34" s="596"/>
      <c r="CQ34" s="597" t="str">
        <f>IF('各会計、関係団体の財政状況及び健全化判断比率'!BS7="","",'各会計、関係団体の財政状況及び健全化判断比率'!BS7)</f>
        <v>狭山市土地開発公社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狭山市駅東口土地区画整理事業特別会計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7</v>
      </c>
      <c r="AN35" s="596"/>
      <c r="AO35" s="597" t="str">
        <f>IF('各会計、関係団体の財政状況及び健全化判断比率'!B32="","",'各会計、関係団体の財政状況及び健全化判断比率'!B32)</f>
        <v>下水道事業会計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埼玉県後期高齢者医療広域連合</v>
      </c>
      <c r="BZ35" s="597"/>
      <c r="CA35" s="597"/>
      <c r="CB35" s="597"/>
      <c r="CC35" s="597"/>
      <c r="CD35" s="597"/>
      <c r="CE35" s="597"/>
      <c r="CF35" s="597"/>
      <c r="CG35" s="597"/>
      <c r="CH35" s="597"/>
      <c r="CI35" s="597"/>
      <c r="CJ35" s="597"/>
      <c r="CK35" s="597"/>
      <c r="CL35" s="597"/>
      <c r="CM35" s="597"/>
      <c r="CN35" s="165"/>
      <c r="CO35" s="596">
        <f t="shared" ref="CO35:CO43" si="3">IF(CQ35="","",CO34+1)</f>
        <v>17</v>
      </c>
      <c r="CP35" s="596"/>
      <c r="CQ35" s="597" t="str">
        <f>IF('各会計、関係団体の財政状況及び健全化判断比率'!BS8="","",'各会計、関係団体の財政状況及び健全化判断比率'!BS8)</f>
        <v>狭山市勤労者福祉サービスセンター</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埼玉県市町村総合事務組合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埼玉県市町村総合事務組合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彩の国さいたま人づくり広域連合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埼玉県都市競艇組合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広域飯能斎場組合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埼玉西部消防組合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L32" sqref="L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5" t="s">
        <v>532</v>
      </c>
      <c r="D34" s="1185"/>
      <c r="E34" s="1186"/>
      <c r="F34" s="32">
        <v>12.09</v>
      </c>
      <c r="G34" s="33">
        <v>13.12</v>
      </c>
      <c r="H34" s="33">
        <v>14.38</v>
      </c>
      <c r="I34" s="33">
        <v>14.23</v>
      </c>
      <c r="J34" s="34">
        <v>10.29</v>
      </c>
      <c r="K34" s="22"/>
      <c r="L34" s="22"/>
      <c r="M34" s="22"/>
      <c r="N34" s="22"/>
      <c r="O34" s="22"/>
      <c r="P34" s="22"/>
    </row>
    <row r="35" spans="1:16" ht="39" customHeight="1" x14ac:dyDescent="0.15">
      <c r="A35" s="22"/>
      <c r="B35" s="35"/>
      <c r="C35" s="1179" t="s">
        <v>533</v>
      </c>
      <c r="D35" s="1180"/>
      <c r="E35" s="1181"/>
      <c r="F35" s="36">
        <v>2.8</v>
      </c>
      <c r="G35" s="37">
        <v>3.42</v>
      </c>
      <c r="H35" s="37">
        <v>4.88</v>
      </c>
      <c r="I35" s="37">
        <v>5.04</v>
      </c>
      <c r="J35" s="38">
        <v>5.31</v>
      </c>
      <c r="K35" s="22"/>
      <c r="L35" s="22"/>
      <c r="M35" s="22"/>
      <c r="N35" s="22"/>
      <c r="O35" s="22"/>
      <c r="P35" s="22"/>
    </row>
    <row r="36" spans="1:16" ht="39" customHeight="1" x14ac:dyDescent="0.15">
      <c r="A36" s="22"/>
      <c r="B36" s="35"/>
      <c r="C36" s="1179" t="s">
        <v>534</v>
      </c>
      <c r="D36" s="1180"/>
      <c r="E36" s="1181"/>
      <c r="F36" s="36">
        <v>7.05</v>
      </c>
      <c r="G36" s="37">
        <v>9.09</v>
      </c>
      <c r="H36" s="37">
        <v>7.95</v>
      </c>
      <c r="I36" s="37">
        <v>6.51</v>
      </c>
      <c r="J36" s="38">
        <v>3.76</v>
      </c>
      <c r="K36" s="22"/>
      <c r="L36" s="22"/>
      <c r="M36" s="22"/>
      <c r="N36" s="22"/>
      <c r="O36" s="22"/>
      <c r="P36" s="22"/>
    </row>
    <row r="37" spans="1:16" ht="39" customHeight="1" x14ac:dyDescent="0.15">
      <c r="A37" s="22"/>
      <c r="B37" s="35"/>
      <c r="C37" s="1179" t="s">
        <v>535</v>
      </c>
      <c r="D37" s="1180"/>
      <c r="E37" s="1181"/>
      <c r="F37" s="36">
        <v>1.1200000000000001</v>
      </c>
      <c r="G37" s="37">
        <v>1.18</v>
      </c>
      <c r="H37" s="37">
        <v>0.96</v>
      </c>
      <c r="I37" s="37">
        <v>1.66</v>
      </c>
      <c r="J37" s="38">
        <v>1.84</v>
      </c>
      <c r="K37" s="22"/>
      <c r="L37" s="22"/>
      <c r="M37" s="22"/>
      <c r="N37" s="22"/>
      <c r="O37" s="22"/>
      <c r="P37" s="22"/>
    </row>
    <row r="38" spans="1:16" ht="39" customHeight="1" x14ac:dyDescent="0.15">
      <c r="A38" s="22"/>
      <c r="B38" s="35"/>
      <c r="C38" s="1179" t="s">
        <v>536</v>
      </c>
      <c r="D38" s="1180"/>
      <c r="E38" s="1181"/>
      <c r="F38" s="36">
        <v>4.55</v>
      </c>
      <c r="G38" s="37">
        <v>4.29</v>
      </c>
      <c r="H38" s="37">
        <v>2.4700000000000002</v>
      </c>
      <c r="I38" s="37">
        <v>1.51</v>
      </c>
      <c r="J38" s="38">
        <v>1.45</v>
      </c>
      <c r="K38" s="22"/>
      <c r="L38" s="22"/>
      <c r="M38" s="22"/>
      <c r="N38" s="22"/>
      <c r="O38" s="22"/>
      <c r="P38" s="22"/>
    </row>
    <row r="39" spans="1:16" ht="39" customHeight="1" x14ac:dyDescent="0.15">
      <c r="A39" s="22"/>
      <c r="B39" s="35"/>
      <c r="C39" s="1179" t="s">
        <v>537</v>
      </c>
      <c r="D39" s="1180"/>
      <c r="E39" s="1181"/>
      <c r="F39" s="36">
        <v>0.18</v>
      </c>
      <c r="G39" s="37">
        <v>0.22</v>
      </c>
      <c r="H39" s="37">
        <v>0.23</v>
      </c>
      <c r="I39" s="37">
        <v>0.59</v>
      </c>
      <c r="J39" s="38">
        <v>0.31</v>
      </c>
      <c r="K39" s="22"/>
      <c r="L39" s="22"/>
      <c r="M39" s="22"/>
      <c r="N39" s="22"/>
      <c r="O39" s="22"/>
      <c r="P39" s="22"/>
    </row>
    <row r="40" spans="1:16" ht="39" customHeight="1" x14ac:dyDescent="0.15">
      <c r="A40" s="22"/>
      <c r="B40" s="35"/>
      <c r="C40" s="1179" t="s">
        <v>538</v>
      </c>
      <c r="D40" s="1180"/>
      <c r="E40" s="1181"/>
      <c r="F40" s="36">
        <v>0.12</v>
      </c>
      <c r="G40" s="37">
        <v>0.08</v>
      </c>
      <c r="H40" s="37">
        <v>7.0000000000000007E-2</v>
      </c>
      <c r="I40" s="37">
        <v>0.05</v>
      </c>
      <c r="J40" s="38">
        <v>0.05</v>
      </c>
      <c r="K40" s="22"/>
      <c r="L40" s="22"/>
      <c r="M40" s="22"/>
      <c r="N40" s="22"/>
      <c r="O40" s="22"/>
      <c r="P40" s="22"/>
    </row>
    <row r="41" spans="1:16" ht="39" customHeight="1" x14ac:dyDescent="0.15">
      <c r="A41" s="22"/>
      <c r="B41" s="35"/>
      <c r="C41" s="1179"/>
      <c r="D41" s="1180"/>
      <c r="E41" s="1181"/>
      <c r="F41" s="36"/>
      <c r="G41" s="37"/>
      <c r="H41" s="37"/>
      <c r="I41" s="37"/>
      <c r="J41" s="38"/>
      <c r="K41" s="22"/>
      <c r="L41" s="22"/>
      <c r="M41" s="22"/>
      <c r="N41" s="22"/>
      <c r="O41" s="22"/>
      <c r="P41" s="22"/>
    </row>
    <row r="42" spans="1:16" ht="39" customHeight="1" x14ac:dyDescent="0.15">
      <c r="A42" s="22"/>
      <c r="B42" s="39"/>
      <c r="C42" s="1179" t="s">
        <v>539</v>
      </c>
      <c r="D42" s="1180"/>
      <c r="E42" s="1181"/>
      <c r="F42" s="36" t="s">
        <v>482</v>
      </c>
      <c r="G42" s="37" t="s">
        <v>482</v>
      </c>
      <c r="H42" s="37" t="s">
        <v>482</v>
      </c>
      <c r="I42" s="37" t="s">
        <v>482</v>
      </c>
      <c r="J42" s="38" t="s">
        <v>482</v>
      </c>
      <c r="K42" s="22"/>
      <c r="L42" s="22"/>
      <c r="M42" s="22"/>
      <c r="N42" s="22"/>
      <c r="O42" s="22"/>
      <c r="P42" s="22"/>
    </row>
    <row r="43" spans="1:16" ht="39" customHeight="1" thickBot="1" x14ac:dyDescent="0.2">
      <c r="A43" s="22"/>
      <c r="B43" s="40"/>
      <c r="C43" s="1182" t="s">
        <v>540</v>
      </c>
      <c r="D43" s="1183"/>
      <c r="E43" s="1184"/>
      <c r="F43" s="41" t="s">
        <v>482</v>
      </c>
      <c r="G43" s="42" t="s">
        <v>482</v>
      </c>
      <c r="H43" s="42" t="s">
        <v>482</v>
      </c>
      <c r="I43" s="42" t="s">
        <v>482</v>
      </c>
      <c r="J43" s="43" t="s">
        <v>482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5" t="s">
        <v>10</v>
      </c>
      <c r="C45" s="1196"/>
      <c r="D45" s="58"/>
      <c r="E45" s="1201" t="s">
        <v>11</v>
      </c>
      <c r="F45" s="1201"/>
      <c r="G45" s="1201"/>
      <c r="H45" s="1201"/>
      <c r="I45" s="1201"/>
      <c r="J45" s="1202"/>
      <c r="K45" s="59">
        <v>3467</v>
      </c>
      <c r="L45" s="60">
        <v>3412</v>
      </c>
      <c r="M45" s="60">
        <v>3296</v>
      </c>
      <c r="N45" s="60">
        <v>3346</v>
      </c>
      <c r="O45" s="61">
        <v>3134</v>
      </c>
      <c r="P45" s="48"/>
      <c r="Q45" s="48"/>
      <c r="R45" s="48"/>
      <c r="S45" s="48"/>
      <c r="T45" s="48"/>
      <c r="U45" s="48"/>
    </row>
    <row r="46" spans="1:21" ht="30.75" customHeight="1" x14ac:dyDescent="0.15">
      <c r="A46" s="48"/>
      <c r="B46" s="1197"/>
      <c r="C46" s="1198"/>
      <c r="D46" s="62"/>
      <c r="E46" s="1189" t="s">
        <v>12</v>
      </c>
      <c r="F46" s="1189"/>
      <c r="G46" s="1189"/>
      <c r="H46" s="1189"/>
      <c r="I46" s="1189"/>
      <c r="J46" s="1190"/>
      <c r="K46" s="63" t="s">
        <v>482</v>
      </c>
      <c r="L46" s="64" t="s">
        <v>482</v>
      </c>
      <c r="M46" s="64" t="s">
        <v>482</v>
      </c>
      <c r="N46" s="64" t="s">
        <v>482</v>
      </c>
      <c r="O46" s="65" t="s">
        <v>482</v>
      </c>
      <c r="P46" s="48"/>
      <c r="Q46" s="48"/>
      <c r="R46" s="48"/>
      <c r="S46" s="48"/>
      <c r="T46" s="48"/>
      <c r="U46" s="48"/>
    </row>
    <row r="47" spans="1:21" ht="30.75" customHeight="1" x14ac:dyDescent="0.15">
      <c r="A47" s="48"/>
      <c r="B47" s="1197"/>
      <c r="C47" s="1198"/>
      <c r="D47" s="62"/>
      <c r="E47" s="1189" t="s">
        <v>13</v>
      </c>
      <c r="F47" s="1189"/>
      <c r="G47" s="1189"/>
      <c r="H47" s="1189"/>
      <c r="I47" s="1189"/>
      <c r="J47" s="1190"/>
      <c r="K47" s="63" t="s">
        <v>482</v>
      </c>
      <c r="L47" s="64" t="s">
        <v>482</v>
      </c>
      <c r="M47" s="64" t="s">
        <v>482</v>
      </c>
      <c r="N47" s="64" t="s">
        <v>482</v>
      </c>
      <c r="O47" s="65" t="s">
        <v>482</v>
      </c>
      <c r="P47" s="48"/>
      <c r="Q47" s="48"/>
      <c r="R47" s="48"/>
      <c r="S47" s="48"/>
      <c r="T47" s="48"/>
      <c r="U47" s="48"/>
    </row>
    <row r="48" spans="1:21" ht="30.75" customHeight="1" x14ac:dyDescent="0.15">
      <c r="A48" s="48"/>
      <c r="B48" s="1197"/>
      <c r="C48" s="1198"/>
      <c r="D48" s="62"/>
      <c r="E48" s="1189" t="s">
        <v>14</v>
      </c>
      <c r="F48" s="1189"/>
      <c r="G48" s="1189"/>
      <c r="H48" s="1189"/>
      <c r="I48" s="1189"/>
      <c r="J48" s="1190"/>
      <c r="K48" s="63">
        <v>743</v>
      </c>
      <c r="L48" s="64">
        <v>711</v>
      </c>
      <c r="M48" s="64">
        <v>728</v>
      </c>
      <c r="N48" s="64">
        <v>722</v>
      </c>
      <c r="O48" s="65">
        <v>729</v>
      </c>
      <c r="P48" s="48"/>
      <c r="Q48" s="48"/>
      <c r="R48" s="48"/>
      <c r="S48" s="48"/>
      <c r="T48" s="48"/>
      <c r="U48" s="48"/>
    </row>
    <row r="49" spans="1:21" ht="30.75" customHeight="1" x14ac:dyDescent="0.15">
      <c r="A49" s="48"/>
      <c r="B49" s="1197"/>
      <c r="C49" s="1198"/>
      <c r="D49" s="62"/>
      <c r="E49" s="1189" t="s">
        <v>15</v>
      </c>
      <c r="F49" s="1189"/>
      <c r="G49" s="1189"/>
      <c r="H49" s="1189"/>
      <c r="I49" s="1189"/>
      <c r="J49" s="1190"/>
      <c r="K49" s="63" t="s">
        <v>482</v>
      </c>
      <c r="L49" s="64" t="s">
        <v>482</v>
      </c>
      <c r="M49" s="64">
        <v>64</v>
      </c>
      <c r="N49" s="64">
        <v>80</v>
      </c>
      <c r="O49" s="65">
        <v>92</v>
      </c>
      <c r="P49" s="48"/>
      <c r="Q49" s="48"/>
      <c r="R49" s="48"/>
      <c r="S49" s="48"/>
      <c r="T49" s="48"/>
      <c r="U49" s="48"/>
    </row>
    <row r="50" spans="1:21" ht="30.75" customHeight="1" x14ac:dyDescent="0.15">
      <c r="A50" s="48"/>
      <c r="B50" s="1197"/>
      <c r="C50" s="1198"/>
      <c r="D50" s="62"/>
      <c r="E50" s="1189" t="s">
        <v>16</v>
      </c>
      <c r="F50" s="1189"/>
      <c r="G50" s="1189"/>
      <c r="H50" s="1189"/>
      <c r="I50" s="1189"/>
      <c r="J50" s="1190"/>
      <c r="K50" s="63">
        <v>163</v>
      </c>
      <c r="L50" s="64">
        <v>186</v>
      </c>
      <c r="M50" s="64">
        <v>234</v>
      </c>
      <c r="N50" s="64">
        <v>234</v>
      </c>
      <c r="O50" s="65">
        <v>574</v>
      </c>
      <c r="P50" s="48"/>
      <c r="Q50" s="48"/>
      <c r="R50" s="48"/>
      <c r="S50" s="48"/>
      <c r="T50" s="48"/>
      <c r="U50" s="48"/>
    </row>
    <row r="51" spans="1:21" ht="30.75" customHeight="1" x14ac:dyDescent="0.15">
      <c r="A51" s="48"/>
      <c r="B51" s="1199"/>
      <c r="C51" s="1200"/>
      <c r="D51" s="66"/>
      <c r="E51" s="1189" t="s">
        <v>17</v>
      </c>
      <c r="F51" s="1189"/>
      <c r="G51" s="1189"/>
      <c r="H51" s="1189"/>
      <c r="I51" s="1189"/>
      <c r="J51" s="1190"/>
      <c r="K51" s="63" t="s">
        <v>482</v>
      </c>
      <c r="L51" s="64" t="s">
        <v>482</v>
      </c>
      <c r="M51" s="64" t="s">
        <v>482</v>
      </c>
      <c r="N51" s="64" t="s">
        <v>482</v>
      </c>
      <c r="O51" s="65" t="s">
        <v>482</v>
      </c>
      <c r="P51" s="48"/>
      <c r="Q51" s="48"/>
      <c r="R51" s="48"/>
      <c r="S51" s="48"/>
      <c r="T51" s="48"/>
      <c r="U51" s="48"/>
    </row>
    <row r="52" spans="1:21" ht="30.75" customHeight="1" x14ac:dyDescent="0.15">
      <c r="A52" s="48"/>
      <c r="B52" s="1187" t="s">
        <v>18</v>
      </c>
      <c r="C52" s="1188"/>
      <c r="D52" s="66"/>
      <c r="E52" s="1189" t="s">
        <v>19</v>
      </c>
      <c r="F52" s="1189"/>
      <c r="G52" s="1189"/>
      <c r="H52" s="1189"/>
      <c r="I52" s="1189"/>
      <c r="J52" s="1190"/>
      <c r="K52" s="63">
        <v>3734</v>
      </c>
      <c r="L52" s="64">
        <v>3890</v>
      </c>
      <c r="M52" s="64">
        <v>3920</v>
      </c>
      <c r="N52" s="64">
        <v>3997</v>
      </c>
      <c r="O52" s="65">
        <v>3763</v>
      </c>
      <c r="P52" s="48"/>
      <c r="Q52" s="48"/>
      <c r="R52" s="48"/>
      <c r="S52" s="48"/>
      <c r="T52" s="48"/>
      <c r="U52" s="48"/>
    </row>
    <row r="53" spans="1:21" ht="30.75" customHeight="1" thickBot="1" x14ac:dyDescent="0.2">
      <c r="A53" s="48"/>
      <c r="B53" s="1191" t="s">
        <v>20</v>
      </c>
      <c r="C53" s="1192"/>
      <c r="D53" s="67"/>
      <c r="E53" s="1193" t="s">
        <v>21</v>
      </c>
      <c r="F53" s="1193"/>
      <c r="G53" s="1193"/>
      <c r="H53" s="1193"/>
      <c r="I53" s="1193"/>
      <c r="J53" s="1194"/>
      <c r="K53" s="68">
        <v>639</v>
      </c>
      <c r="L53" s="69">
        <v>419</v>
      </c>
      <c r="M53" s="69">
        <v>402</v>
      </c>
      <c r="N53" s="69">
        <v>385</v>
      </c>
      <c r="O53" s="70">
        <v>766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522</v>
      </c>
      <c r="J40" s="79" t="s">
        <v>523</v>
      </c>
      <c r="K40" s="79" t="s">
        <v>524</v>
      </c>
      <c r="L40" s="79" t="s">
        <v>525</v>
      </c>
      <c r="M40" s="80" t="s">
        <v>526</v>
      </c>
    </row>
    <row r="41" spans="2:13" ht="27.75" customHeight="1" x14ac:dyDescent="0.15">
      <c r="B41" s="1203" t="s">
        <v>23</v>
      </c>
      <c r="C41" s="1204"/>
      <c r="D41" s="81"/>
      <c r="E41" s="1209" t="s">
        <v>24</v>
      </c>
      <c r="F41" s="1209"/>
      <c r="G41" s="1209"/>
      <c r="H41" s="1210"/>
      <c r="I41" s="82">
        <v>35671</v>
      </c>
      <c r="J41" s="83">
        <v>38698</v>
      </c>
      <c r="K41" s="83">
        <v>37938</v>
      </c>
      <c r="L41" s="83">
        <v>38618</v>
      </c>
      <c r="M41" s="84">
        <v>39238</v>
      </c>
    </row>
    <row r="42" spans="2:13" ht="27.75" customHeight="1" x14ac:dyDescent="0.15">
      <c r="B42" s="1205"/>
      <c r="C42" s="1206"/>
      <c r="D42" s="85"/>
      <c r="E42" s="1211" t="s">
        <v>25</v>
      </c>
      <c r="F42" s="1211"/>
      <c r="G42" s="1211"/>
      <c r="H42" s="1212"/>
      <c r="I42" s="86">
        <v>4004</v>
      </c>
      <c r="J42" s="87">
        <v>6716</v>
      </c>
      <c r="K42" s="87">
        <v>6552</v>
      </c>
      <c r="L42" s="87">
        <v>5548</v>
      </c>
      <c r="M42" s="88">
        <v>5991</v>
      </c>
    </row>
    <row r="43" spans="2:13" ht="27.75" customHeight="1" x14ac:dyDescent="0.15">
      <c r="B43" s="1205"/>
      <c r="C43" s="1206"/>
      <c r="D43" s="85"/>
      <c r="E43" s="1211" t="s">
        <v>26</v>
      </c>
      <c r="F43" s="1211"/>
      <c r="G43" s="1211"/>
      <c r="H43" s="1212"/>
      <c r="I43" s="86">
        <v>7699</v>
      </c>
      <c r="J43" s="87">
        <v>7861</v>
      </c>
      <c r="K43" s="87">
        <v>7981</v>
      </c>
      <c r="L43" s="87">
        <v>7552</v>
      </c>
      <c r="M43" s="88">
        <v>7265</v>
      </c>
    </row>
    <row r="44" spans="2:13" ht="27.75" customHeight="1" x14ac:dyDescent="0.15">
      <c r="B44" s="1205"/>
      <c r="C44" s="1206"/>
      <c r="D44" s="85"/>
      <c r="E44" s="1211" t="s">
        <v>27</v>
      </c>
      <c r="F44" s="1211"/>
      <c r="G44" s="1211"/>
      <c r="H44" s="1212"/>
      <c r="I44" s="86" t="s">
        <v>482</v>
      </c>
      <c r="J44" s="87" t="s">
        <v>482</v>
      </c>
      <c r="K44" s="87">
        <v>633</v>
      </c>
      <c r="L44" s="87">
        <v>776</v>
      </c>
      <c r="M44" s="88">
        <v>832</v>
      </c>
    </row>
    <row r="45" spans="2:13" ht="27.75" customHeight="1" x14ac:dyDescent="0.15">
      <c r="B45" s="1205"/>
      <c r="C45" s="1206"/>
      <c r="D45" s="85"/>
      <c r="E45" s="1211" t="s">
        <v>28</v>
      </c>
      <c r="F45" s="1211"/>
      <c r="G45" s="1211"/>
      <c r="H45" s="1212"/>
      <c r="I45" s="86">
        <v>8050</v>
      </c>
      <c r="J45" s="87">
        <v>5764</v>
      </c>
      <c r="K45" s="87">
        <v>5395</v>
      </c>
      <c r="L45" s="87">
        <v>4759</v>
      </c>
      <c r="M45" s="88">
        <v>4430</v>
      </c>
    </row>
    <row r="46" spans="2:13" ht="27.75" customHeight="1" x14ac:dyDescent="0.15">
      <c r="B46" s="1205"/>
      <c r="C46" s="1206"/>
      <c r="D46" s="85"/>
      <c r="E46" s="1211" t="s">
        <v>29</v>
      </c>
      <c r="F46" s="1211"/>
      <c r="G46" s="1211"/>
      <c r="H46" s="1212"/>
      <c r="I46" s="86">
        <v>13</v>
      </c>
      <c r="J46" s="87">
        <v>13</v>
      </c>
      <c r="K46" s="87">
        <v>2</v>
      </c>
      <c r="L46" s="87" t="s">
        <v>482</v>
      </c>
      <c r="M46" s="88" t="s">
        <v>482</v>
      </c>
    </row>
    <row r="47" spans="2:13" ht="27.75" customHeight="1" x14ac:dyDescent="0.15">
      <c r="B47" s="1205"/>
      <c r="C47" s="1206"/>
      <c r="D47" s="85"/>
      <c r="E47" s="1211" t="s">
        <v>30</v>
      </c>
      <c r="F47" s="1211"/>
      <c r="G47" s="1211"/>
      <c r="H47" s="1212"/>
      <c r="I47" s="86" t="s">
        <v>482</v>
      </c>
      <c r="J47" s="87" t="s">
        <v>482</v>
      </c>
      <c r="K47" s="87" t="s">
        <v>482</v>
      </c>
      <c r="L47" s="87" t="s">
        <v>482</v>
      </c>
      <c r="M47" s="88" t="s">
        <v>482</v>
      </c>
    </row>
    <row r="48" spans="2:13" ht="27.75" customHeight="1" x14ac:dyDescent="0.15">
      <c r="B48" s="1207"/>
      <c r="C48" s="1208"/>
      <c r="D48" s="85"/>
      <c r="E48" s="1211" t="s">
        <v>31</v>
      </c>
      <c r="F48" s="1211"/>
      <c r="G48" s="1211"/>
      <c r="H48" s="1212"/>
      <c r="I48" s="86" t="s">
        <v>482</v>
      </c>
      <c r="J48" s="87" t="s">
        <v>482</v>
      </c>
      <c r="K48" s="87" t="s">
        <v>482</v>
      </c>
      <c r="L48" s="87" t="s">
        <v>482</v>
      </c>
      <c r="M48" s="88" t="s">
        <v>482</v>
      </c>
    </row>
    <row r="49" spans="2:13" ht="27.75" customHeight="1" x14ac:dyDescent="0.15">
      <c r="B49" s="1213" t="s">
        <v>32</v>
      </c>
      <c r="C49" s="1214"/>
      <c r="D49" s="89"/>
      <c r="E49" s="1211" t="s">
        <v>33</v>
      </c>
      <c r="F49" s="1211"/>
      <c r="G49" s="1211"/>
      <c r="H49" s="1212"/>
      <c r="I49" s="86">
        <v>11814</v>
      </c>
      <c r="J49" s="87">
        <v>11110</v>
      </c>
      <c r="K49" s="87">
        <v>10733</v>
      </c>
      <c r="L49" s="87">
        <v>9960</v>
      </c>
      <c r="M49" s="88">
        <v>8946</v>
      </c>
    </row>
    <row r="50" spans="2:13" ht="27.75" customHeight="1" x14ac:dyDescent="0.15">
      <c r="B50" s="1205"/>
      <c r="C50" s="1206"/>
      <c r="D50" s="85"/>
      <c r="E50" s="1211" t="s">
        <v>34</v>
      </c>
      <c r="F50" s="1211"/>
      <c r="G50" s="1211"/>
      <c r="H50" s="1212"/>
      <c r="I50" s="86">
        <v>7495</v>
      </c>
      <c r="J50" s="87">
        <v>9279</v>
      </c>
      <c r="K50" s="87">
        <v>8611</v>
      </c>
      <c r="L50" s="87">
        <v>7856</v>
      </c>
      <c r="M50" s="88">
        <v>6806</v>
      </c>
    </row>
    <row r="51" spans="2:13" ht="27.75" customHeight="1" x14ac:dyDescent="0.15">
      <c r="B51" s="1207"/>
      <c r="C51" s="1208"/>
      <c r="D51" s="85"/>
      <c r="E51" s="1211" t="s">
        <v>35</v>
      </c>
      <c r="F51" s="1211"/>
      <c r="G51" s="1211"/>
      <c r="H51" s="1212"/>
      <c r="I51" s="86">
        <v>36243</v>
      </c>
      <c r="J51" s="87">
        <v>37235</v>
      </c>
      <c r="K51" s="87">
        <v>37191</v>
      </c>
      <c r="L51" s="87">
        <v>37281</v>
      </c>
      <c r="M51" s="88">
        <v>37171</v>
      </c>
    </row>
    <row r="52" spans="2:13" ht="27.75" customHeight="1" thickBot="1" x14ac:dyDescent="0.2">
      <c r="B52" s="1215" t="s">
        <v>36</v>
      </c>
      <c r="C52" s="1216"/>
      <c r="D52" s="90"/>
      <c r="E52" s="1217" t="s">
        <v>37</v>
      </c>
      <c r="F52" s="1217"/>
      <c r="G52" s="1217"/>
      <c r="H52" s="1218"/>
      <c r="I52" s="91">
        <v>-115</v>
      </c>
      <c r="J52" s="92">
        <v>1428</v>
      </c>
      <c r="K52" s="92">
        <v>1966</v>
      </c>
      <c r="L52" s="92">
        <v>2157</v>
      </c>
      <c r="M52" s="93">
        <v>4833</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72" sqref="G72:J72"/>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553</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553</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554</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555</v>
      </c>
      <c r="I42" s="352"/>
      <c r="J42" s="352"/>
      <c r="K42" s="352"/>
      <c r="L42" s="244"/>
      <c r="M42" s="244"/>
      <c r="N42" s="244"/>
      <c r="O42" s="244"/>
    </row>
    <row r="43" spans="2:17" x14ac:dyDescent="0.15">
      <c r="B43" s="248"/>
      <c r="C43" s="244"/>
      <c r="D43" s="244"/>
      <c r="E43" s="244"/>
      <c r="F43" s="244"/>
      <c r="G43" s="1255"/>
      <c r="H43" s="1234"/>
      <c r="I43" s="1234"/>
      <c r="J43" s="1234"/>
      <c r="K43" s="1234"/>
      <c r="L43" s="1234"/>
      <c r="M43" s="1234"/>
      <c r="N43" s="1234"/>
      <c r="O43" s="1235"/>
    </row>
    <row r="44" spans="2:17" x14ac:dyDescent="0.15">
      <c r="B44" s="248"/>
      <c r="C44" s="244"/>
      <c r="D44" s="244"/>
      <c r="E44" s="244"/>
      <c r="F44" s="244"/>
      <c r="G44" s="1236"/>
      <c r="H44" s="1237"/>
      <c r="I44" s="1237"/>
      <c r="J44" s="1237"/>
      <c r="K44" s="1237"/>
      <c r="L44" s="1237"/>
      <c r="M44" s="1237"/>
      <c r="N44" s="1237"/>
      <c r="O44" s="1238"/>
    </row>
    <row r="45" spans="2:17" x14ac:dyDescent="0.15">
      <c r="B45" s="248"/>
      <c r="C45" s="244"/>
      <c r="D45" s="244"/>
      <c r="E45" s="244"/>
      <c r="F45" s="244"/>
      <c r="G45" s="1236"/>
      <c r="H45" s="1237"/>
      <c r="I45" s="1237"/>
      <c r="J45" s="1237"/>
      <c r="K45" s="1237"/>
      <c r="L45" s="1237"/>
      <c r="M45" s="1237"/>
      <c r="N45" s="1237"/>
      <c r="O45" s="1238"/>
    </row>
    <row r="46" spans="2:17" x14ac:dyDescent="0.15">
      <c r="B46" s="248"/>
      <c r="C46" s="244"/>
      <c r="D46" s="244"/>
      <c r="E46" s="244"/>
      <c r="F46" s="244"/>
      <c r="G46" s="1236"/>
      <c r="H46" s="1237"/>
      <c r="I46" s="1237"/>
      <c r="J46" s="1237"/>
      <c r="K46" s="1237"/>
      <c r="L46" s="1237"/>
      <c r="M46" s="1237"/>
      <c r="N46" s="1237"/>
      <c r="O46" s="1238"/>
    </row>
    <row r="47" spans="2:17" x14ac:dyDescent="0.15">
      <c r="B47" s="248"/>
      <c r="C47" s="244"/>
      <c r="D47" s="244"/>
      <c r="E47" s="244"/>
      <c r="F47" s="244"/>
      <c r="G47" s="1239"/>
      <c r="H47" s="1240"/>
      <c r="I47" s="1240"/>
      <c r="J47" s="1240"/>
      <c r="K47" s="1240"/>
      <c r="L47" s="1240"/>
      <c r="M47" s="1240"/>
      <c r="N47" s="1240"/>
      <c r="O47" s="1241"/>
    </row>
    <row r="48" spans="2:17" x14ac:dyDescent="0.15">
      <c r="B48" s="248"/>
      <c r="C48" s="244"/>
      <c r="D48" s="244"/>
      <c r="E48" s="244"/>
      <c r="F48" s="244"/>
      <c r="G48" s="244"/>
      <c r="H48" s="353"/>
      <c r="I48" s="353"/>
      <c r="J48" s="353"/>
    </row>
    <row r="49" spans="1:17" x14ac:dyDescent="0.15">
      <c r="B49" s="248"/>
      <c r="C49" s="244"/>
      <c r="D49" s="244"/>
      <c r="E49" s="244"/>
      <c r="F49" s="244"/>
      <c r="G49" s="243" t="s">
        <v>556</v>
      </c>
    </row>
    <row r="50" spans="1:17" x14ac:dyDescent="0.15">
      <c r="B50" s="248"/>
      <c r="C50" s="244"/>
      <c r="D50" s="244"/>
      <c r="E50" s="244"/>
      <c r="F50" s="244"/>
      <c r="G50" s="1242"/>
      <c r="H50" s="1243"/>
      <c r="I50" s="1243"/>
      <c r="J50" s="1244"/>
      <c r="K50" s="354" t="s">
        <v>522</v>
      </c>
      <c r="L50" s="354" t="s">
        <v>523</v>
      </c>
      <c r="M50" s="354" t="s">
        <v>524</v>
      </c>
      <c r="N50" s="354" t="s">
        <v>525</v>
      </c>
      <c r="O50" s="354" t="s">
        <v>526</v>
      </c>
    </row>
    <row r="51" spans="1:17" x14ac:dyDescent="0.15">
      <c r="B51" s="248"/>
      <c r="C51" s="244"/>
      <c r="D51" s="244"/>
      <c r="E51" s="244"/>
      <c r="F51" s="244"/>
      <c r="G51" s="1245" t="s">
        <v>557</v>
      </c>
      <c r="H51" s="1246"/>
      <c r="I51" s="1251" t="s">
        <v>558</v>
      </c>
      <c r="J51" s="1251"/>
      <c r="K51" s="1253"/>
      <c r="L51" s="1253"/>
      <c r="M51" s="1253"/>
      <c r="N51" s="1253"/>
      <c r="O51" s="1253"/>
    </row>
    <row r="52" spans="1:17" x14ac:dyDescent="0.15">
      <c r="B52" s="248"/>
      <c r="C52" s="244"/>
      <c r="D52" s="244"/>
      <c r="E52" s="244"/>
      <c r="F52" s="244"/>
      <c r="G52" s="1247"/>
      <c r="H52" s="1248"/>
      <c r="I52" s="1252"/>
      <c r="J52" s="1252"/>
      <c r="K52" s="1219"/>
      <c r="L52" s="1219"/>
      <c r="M52" s="1219"/>
      <c r="N52" s="1219"/>
      <c r="O52" s="1219"/>
    </row>
    <row r="53" spans="1:17" x14ac:dyDescent="0.15">
      <c r="A53" s="355"/>
      <c r="B53" s="248"/>
      <c r="C53" s="244"/>
      <c r="D53" s="244"/>
      <c r="E53" s="244"/>
      <c r="F53" s="244"/>
      <c r="G53" s="1247"/>
      <c r="H53" s="1248"/>
      <c r="I53" s="1231" t="s">
        <v>559</v>
      </c>
      <c r="J53" s="1231"/>
      <c r="K53" s="1254"/>
      <c r="L53" s="1254"/>
      <c r="M53" s="1254"/>
      <c r="N53" s="1254"/>
      <c r="O53" s="1254"/>
    </row>
    <row r="54" spans="1:17" x14ac:dyDescent="0.15">
      <c r="A54" s="355"/>
      <c r="B54" s="248"/>
      <c r="C54" s="244"/>
      <c r="D54" s="244"/>
      <c r="E54" s="244"/>
      <c r="F54" s="244"/>
      <c r="G54" s="1249"/>
      <c r="H54" s="1250"/>
      <c r="I54" s="1231"/>
      <c r="J54" s="1231"/>
      <c r="K54" s="1224"/>
      <c r="L54" s="1224"/>
      <c r="M54" s="1224"/>
      <c r="N54" s="1224"/>
      <c r="O54" s="1224"/>
    </row>
    <row r="55" spans="1:17" x14ac:dyDescent="0.15">
      <c r="A55" s="355"/>
      <c r="B55" s="248"/>
      <c r="C55" s="244"/>
      <c r="D55" s="244"/>
      <c r="E55" s="244"/>
      <c r="F55" s="244"/>
      <c r="G55" s="1225" t="s">
        <v>560</v>
      </c>
      <c r="H55" s="1226"/>
      <c r="I55" s="1231" t="s">
        <v>558</v>
      </c>
      <c r="J55" s="1231"/>
      <c r="K55" s="1253"/>
      <c r="L55" s="1253"/>
      <c r="M55" s="1253"/>
      <c r="N55" s="1253"/>
      <c r="O55" s="1253"/>
    </row>
    <row r="56" spans="1:17" x14ac:dyDescent="0.15">
      <c r="A56" s="355"/>
      <c r="B56" s="248"/>
      <c r="C56" s="244"/>
      <c r="D56" s="244"/>
      <c r="E56" s="244"/>
      <c r="F56" s="244"/>
      <c r="G56" s="1227"/>
      <c r="H56" s="1228"/>
      <c r="I56" s="1231"/>
      <c r="J56" s="1231"/>
      <c r="K56" s="1219"/>
      <c r="L56" s="1219"/>
      <c r="M56" s="1219"/>
      <c r="N56" s="1219"/>
      <c r="O56" s="1219"/>
    </row>
    <row r="57" spans="1:17" s="355" customFormat="1" x14ac:dyDescent="0.15">
      <c r="B57" s="356"/>
      <c r="C57" s="352"/>
      <c r="D57" s="352"/>
      <c r="E57" s="352"/>
      <c r="F57" s="352"/>
      <c r="G57" s="1227"/>
      <c r="H57" s="1228"/>
      <c r="I57" s="1221" t="s">
        <v>559</v>
      </c>
      <c r="J57" s="1221"/>
      <c r="K57" s="1254"/>
      <c r="L57" s="1254"/>
      <c r="M57" s="1254"/>
      <c r="N57" s="1254"/>
      <c r="O57" s="1254"/>
      <c r="P57" s="357"/>
      <c r="Q57" s="356"/>
    </row>
    <row r="58" spans="1:17" s="355" customFormat="1" x14ac:dyDescent="0.15">
      <c r="A58" s="243"/>
      <c r="B58" s="356"/>
      <c r="C58" s="352"/>
      <c r="D58" s="352"/>
      <c r="E58" s="352"/>
      <c r="F58" s="352"/>
      <c r="G58" s="1229"/>
      <c r="H58" s="1230"/>
      <c r="I58" s="1221"/>
      <c r="J58" s="1221"/>
      <c r="K58" s="1224"/>
      <c r="L58" s="1224"/>
      <c r="M58" s="1224"/>
      <c r="N58" s="1224"/>
      <c r="O58" s="1224"/>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561</v>
      </c>
      <c r="C63" s="244"/>
      <c r="D63" s="244"/>
      <c r="E63" s="244"/>
      <c r="F63" s="244"/>
      <c r="G63" s="244"/>
      <c r="H63" s="244"/>
      <c r="I63" s="244"/>
      <c r="J63" s="244"/>
      <c r="K63" s="244"/>
      <c r="L63" s="244"/>
      <c r="M63" s="244"/>
      <c r="N63" s="244"/>
      <c r="O63" s="244"/>
    </row>
    <row r="64" spans="1:17" x14ac:dyDescent="0.15">
      <c r="B64" s="248"/>
      <c r="C64" s="244"/>
      <c r="D64" s="244"/>
      <c r="E64" s="244"/>
      <c r="F64" s="244"/>
      <c r="G64" s="351" t="s">
        <v>555</v>
      </c>
      <c r="I64" s="352"/>
      <c r="J64" s="352"/>
      <c r="K64" s="352"/>
      <c r="L64" s="244"/>
      <c r="M64" s="244"/>
      <c r="N64" s="244"/>
      <c r="O64" s="244"/>
    </row>
    <row r="65" spans="2:30" x14ac:dyDescent="0.15">
      <c r="B65" s="248"/>
      <c r="C65" s="244"/>
      <c r="D65" s="244"/>
      <c r="E65" s="244"/>
      <c r="F65" s="244"/>
      <c r="G65" s="1233" t="s">
        <v>564</v>
      </c>
      <c r="H65" s="1234"/>
      <c r="I65" s="1234"/>
      <c r="J65" s="1234"/>
      <c r="K65" s="1234"/>
      <c r="L65" s="1234"/>
      <c r="M65" s="1234"/>
      <c r="N65" s="1234"/>
      <c r="O65" s="1235"/>
    </row>
    <row r="66" spans="2:30" x14ac:dyDescent="0.15">
      <c r="B66" s="248"/>
      <c r="C66" s="244"/>
      <c r="D66" s="244"/>
      <c r="E66" s="244"/>
      <c r="F66" s="244"/>
      <c r="G66" s="1236"/>
      <c r="H66" s="1237"/>
      <c r="I66" s="1237"/>
      <c r="J66" s="1237"/>
      <c r="K66" s="1237"/>
      <c r="L66" s="1237"/>
      <c r="M66" s="1237"/>
      <c r="N66" s="1237"/>
      <c r="O66" s="1238"/>
    </row>
    <row r="67" spans="2:30" x14ac:dyDescent="0.15">
      <c r="B67" s="248"/>
      <c r="C67" s="244"/>
      <c r="D67" s="244"/>
      <c r="E67" s="244"/>
      <c r="F67" s="244"/>
      <c r="G67" s="1236"/>
      <c r="H67" s="1237"/>
      <c r="I67" s="1237"/>
      <c r="J67" s="1237"/>
      <c r="K67" s="1237"/>
      <c r="L67" s="1237"/>
      <c r="M67" s="1237"/>
      <c r="N67" s="1237"/>
      <c r="O67" s="1238"/>
    </row>
    <row r="68" spans="2:30" x14ac:dyDescent="0.15">
      <c r="B68" s="248"/>
      <c r="C68" s="244"/>
      <c r="D68" s="244"/>
      <c r="E68" s="244"/>
      <c r="F68" s="244"/>
      <c r="G68" s="1236"/>
      <c r="H68" s="1237"/>
      <c r="I68" s="1237"/>
      <c r="J68" s="1237"/>
      <c r="K68" s="1237"/>
      <c r="L68" s="1237"/>
      <c r="M68" s="1237"/>
      <c r="N68" s="1237"/>
      <c r="O68" s="1238"/>
    </row>
    <row r="69" spans="2:30" x14ac:dyDescent="0.15">
      <c r="B69" s="248"/>
      <c r="C69" s="244"/>
      <c r="D69" s="244"/>
      <c r="E69" s="244"/>
      <c r="F69" s="244"/>
      <c r="G69" s="1239"/>
      <c r="H69" s="1240"/>
      <c r="I69" s="1240"/>
      <c r="J69" s="1240"/>
      <c r="K69" s="1240"/>
      <c r="L69" s="1240"/>
      <c r="M69" s="1240"/>
      <c r="N69" s="1240"/>
      <c r="O69" s="1241"/>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562</v>
      </c>
      <c r="I71" s="368"/>
      <c r="J71" s="364"/>
      <c r="K71" s="364"/>
      <c r="L71" s="365"/>
      <c r="M71" s="364"/>
      <c r="N71" s="365"/>
      <c r="O71" s="366"/>
    </row>
    <row r="72" spans="2:30" x14ac:dyDescent="0.15">
      <c r="B72" s="248"/>
      <c r="C72" s="244"/>
      <c r="D72" s="244"/>
      <c r="E72" s="244"/>
      <c r="F72" s="244"/>
      <c r="G72" s="1242"/>
      <c r="H72" s="1243"/>
      <c r="I72" s="1243"/>
      <c r="J72" s="1244"/>
      <c r="K72" s="354" t="s">
        <v>522</v>
      </c>
      <c r="L72" s="354" t="s">
        <v>523</v>
      </c>
      <c r="M72" s="354" t="s">
        <v>524</v>
      </c>
      <c r="N72" s="354" t="s">
        <v>525</v>
      </c>
      <c r="O72" s="354" t="s">
        <v>526</v>
      </c>
    </row>
    <row r="73" spans="2:30" x14ac:dyDescent="0.15">
      <c r="B73" s="248"/>
      <c r="C73" s="244"/>
      <c r="D73" s="244"/>
      <c r="E73" s="244"/>
      <c r="F73" s="244"/>
      <c r="G73" s="1245" t="s">
        <v>557</v>
      </c>
      <c r="H73" s="1246"/>
      <c r="I73" s="1251" t="s">
        <v>558</v>
      </c>
      <c r="J73" s="1251"/>
      <c r="K73" s="1232"/>
      <c r="L73" s="1232">
        <v>6</v>
      </c>
      <c r="M73" s="1219">
        <v>8.1</v>
      </c>
      <c r="N73" s="1219">
        <v>9.1</v>
      </c>
      <c r="O73" s="1219">
        <v>20</v>
      </c>
      <c r="S73" s="243">
        <v>9.9</v>
      </c>
    </row>
    <row r="74" spans="2:30" x14ac:dyDescent="0.15">
      <c r="B74" s="248"/>
      <c r="C74" s="244"/>
      <c r="D74" s="244"/>
      <c r="E74" s="244"/>
      <c r="F74" s="244"/>
      <c r="G74" s="1247"/>
      <c r="H74" s="1248"/>
      <c r="I74" s="1252"/>
      <c r="J74" s="1252"/>
      <c r="K74" s="1232"/>
      <c r="L74" s="1232"/>
      <c r="M74" s="1219"/>
      <c r="N74" s="1219"/>
      <c r="O74" s="1219"/>
    </row>
    <row r="75" spans="2:30" x14ac:dyDescent="0.15">
      <c r="B75" s="248"/>
      <c r="C75" s="244"/>
      <c r="D75" s="244"/>
      <c r="E75" s="244"/>
      <c r="F75" s="244"/>
      <c r="G75" s="1247"/>
      <c r="H75" s="1248"/>
      <c r="I75" s="1231" t="s">
        <v>563</v>
      </c>
      <c r="J75" s="1231"/>
      <c r="K75" s="1223">
        <v>5</v>
      </c>
      <c r="L75" s="1223">
        <v>3.7</v>
      </c>
      <c r="M75" s="1223">
        <v>2</v>
      </c>
      <c r="N75" s="1223">
        <v>1.6</v>
      </c>
      <c r="O75" s="1223">
        <v>2.1</v>
      </c>
      <c r="U75" s="243">
        <v>81.2</v>
      </c>
      <c r="W75" s="243">
        <v>87.2</v>
      </c>
      <c r="Y75" s="243">
        <v>99.8</v>
      </c>
      <c r="AA75" s="243">
        <v>109.5</v>
      </c>
      <c r="AC75" s="243">
        <v>115.2</v>
      </c>
    </row>
    <row r="76" spans="2:30" x14ac:dyDescent="0.15">
      <c r="B76" s="248"/>
      <c r="C76" s="244"/>
      <c r="D76" s="244"/>
      <c r="E76" s="244"/>
      <c r="F76" s="244"/>
      <c r="G76" s="1249"/>
      <c r="H76" s="1250"/>
      <c r="I76" s="1231"/>
      <c r="J76" s="1231"/>
      <c r="K76" s="1224"/>
      <c r="L76" s="1224"/>
      <c r="M76" s="1224"/>
      <c r="N76" s="1224"/>
      <c r="O76" s="1224"/>
    </row>
    <row r="77" spans="2:30" x14ac:dyDescent="0.15">
      <c r="B77" s="248"/>
      <c r="C77" s="244"/>
      <c r="D77" s="244"/>
      <c r="E77" s="244"/>
      <c r="F77" s="244"/>
      <c r="G77" s="1225" t="s">
        <v>560</v>
      </c>
      <c r="H77" s="1226"/>
      <c r="I77" s="1231" t="s">
        <v>558</v>
      </c>
      <c r="J77" s="1231"/>
      <c r="K77" s="1232">
        <v>53.1</v>
      </c>
      <c r="L77" s="1232">
        <v>42</v>
      </c>
      <c r="M77" s="1219">
        <v>32.6</v>
      </c>
      <c r="N77" s="1219">
        <v>30.5</v>
      </c>
      <c r="O77" s="1219">
        <v>25.4</v>
      </c>
      <c r="R77" s="243">
        <v>12.3</v>
      </c>
      <c r="T77" s="243">
        <v>11.1</v>
      </c>
    </row>
    <row r="78" spans="2:30" x14ac:dyDescent="0.15">
      <c r="B78" s="248"/>
      <c r="C78" s="244"/>
      <c r="D78" s="244"/>
      <c r="E78" s="244"/>
      <c r="F78" s="244"/>
      <c r="G78" s="1227"/>
      <c r="H78" s="1228"/>
      <c r="I78" s="1231"/>
      <c r="J78" s="1231"/>
      <c r="K78" s="1232"/>
      <c r="L78" s="1232"/>
      <c r="M78" s="1219"/>
      <c r="N78" s="1219"/>
      <c r="O78" s="1219"/>
    </row>
    <row r="79" spans="2:30" x14ac:dyDescent="0.15">
      <c r="B79" s="248"/>
      <c r="C79" s="244"/>
      <c r="D79" s="244"/>
      <c r="E79" s="244"/>
      <c r="F79" s="244"/>
      <c r="G79" s="1227"/>
      <c r="H79" s="1228"/>
      <c r="I79" s="1220" t="s">
        <v>563</v>
      </c>
      <c r="J79" s="1221"/>
      <c r="K79" s="1222">
        <v>7.6</v>
      </c>
      <c r="L79" s="1222">
        <v>6.8</v>
      </c>
      <c r="M79" s="1222">
        <v>5.9</v>
      </c>
      <c r="N79" s="1222">
        <v>5.2</v>
      </c>
      <c r="O79" s="1222">
        <v>4.8</v>
      </c>
      <c r="V79" s="243">
        <v>53.5</v>
      </c>
      <c r="X79" s="243">
        <v>48.2</v>
      </c>
      <c r="Z79" s="243">
        <v>34.200000000000003</v>
      </c>
      <c r="AB79" s="243">
        <v>30.3</v>
      </c>
      <c r="AD79" s="243">
        <v>28.9</v>
      </c>
    </row>
    <row r="80" spans="2:30" x14ac:dyDescent="0.15">
      <c r="B80" s="248"/>
      <c r="C80" s="244"/>
      <c r="D80" s="244"/>
      <c r="E80" s="244"/>
      <c r="F80" s="244"/>
      <c r="G80" s="1229"/>
      <c r="H80" s="1230"/>
      <c r="I80" s="1221"/>
      <c r="J80" s="1221"/>
      <c r="K80" s="1222"/>
      <c r="L80" s="1222"/>
      <c r="M80" s="1222"/>
      <c r="N80" s="1222"/>
      <c r="O80" s="1222"/>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8" scale="7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521</v>
      </c>
      <c r="G2" s="111"/>
      <c r="H2" s="112"/>
    </row>
    <row r="3" spans="1:8" x14ac:dyDescent="0.15">
      <c r="A3" s="108" t="s">
        <v>514</v>
      </c>
      <c r="B3" s="113"/>
      <c r="C3" s="114"/>
      <c r="D3" s="115">
        <v>28109</v>
      </c>
      <c r="E3" s="116"/>
      <c r="F3" s="117">
        <v>38606</v>
      </c>
      <c r="G3" s="118"/>
      <c r="H3" s="119"/>
    </row>
    <row r="4" spans="1:8" x14ac:dyDescent="0.15">
      <c r="A4" s="120"/>
      <c r="B4" s="121"/>
      <c r="C4" s="122"/>
      <c r="D4" s="123">
        <v>23901</v>
      </c>
      <c r="E4" s="124"/>
      <c r="F4" s="125">
        <v>22435</v>
      </c>
      <c r="G4" s="126"/>
      <c r="H4" s="127"/>
    </row>
    <row r="5" spans="1:8" x14ac:dyDescent="0.15">
      <c r="A5" s="108" t="s">
        <v>516</v>
      </c>
      <c r="B5" s="113"/>
      <c r="C5" s="114"/>
      <c r="D5" s="115">
        <v>46174</v>
      </c>
      <c r="E5" s="116"/>
      <c r="F5" s="117">
        <v>39425</v>
      </c>
      <c r="G5" s="118"/>
      <c r="H5" s="119"/>
    </row>
    <row r="6" spans="1:8" x14ac:dyDescent="0.15">
      <c r="A6" s="120"/>
      <c r="B6" s="121"/>
      <c r="C6" s="122"/>
      <c r="D6" s="123">
        <v>27382</v>
      </c>
      <c r="E6" s="124"/>
      <c r="F6" s="125">
        <v>22414</v>
      </c>
      <c r="G6" s="126"/>
      <c r="H6" s="127"/>
    </row>
    <row r="7" spans="1:8" x14ac:dyDescent="0.15">
      <c r="A7" s="108" t="s">
        <v>517</v>
      </c>
      <c r="B7" s="113"/>
      <c r="C7" s="114"/>
      <c r="D7" s="115">
        <v>24726</v>
      </c>
      <c r="E7" s="116"/>
      <c r="F7" s="117">
        <v>43141</v>
      </c>
      <c r="G7" s="118"/>
      <c r="H7" s="119"/>
    </row>
    <row r="8" spans="1:8" x14ac:dyDescent="0.15">
      <c r="A8" s="120"/>
      <c r="B8" s="121"/>
      <c r="C8" s="122"/>
      <c r="D8" s="123">
        <v>16961</v>
      </c>
      <c r="E8" s="124"/>
      <c r="F8" s="125">
        <v>21887</v>
      </c>
      <c r="G8" s="126"/>
      <c r="H8" s="127"/>
    </row>
    <row r="9" spans="1:8" x14ac:dyDescent="0.15">
      <c r="A9" s="108" t="s">
        <v>518</v>
      </c>
      <c r="B9" s="113"/>
      <c r="C9" s="114"/>
      <c r="D9" s="115">
        <v>38985</v>
      </c>
      <c r="E9" s="116"/>
      <c r="F9" s="117">
        <v>45117</v>
      </c>
      <c r="G9" s="118"/>
      <c r="H9" s="119"/>
    </row>
    <row r="10" spans="1:8" x14ac:dyDescent="0.15">
      <c r="A10" s="120"/>
      <c r="B10" s="121"/>
      <c r="C10" s="122"/>
      <c r="D10" s="123">
        <v>28978</v>
      </c>
      <c r="E10" s="124"/>
      <c r="F10" s="125">
        <v>25589</v>
      </c>
      <c r="G10" s="126"/>
      <c r="H10" s="127"/>
    </row>
    <row r="11" spans="1:8" x14ac:dyDescent="0.15">
      <c r="A11" s="108" t="s">
        <v>519</v>
      </c>
      <c r="B11" s="113"/>
      <c r="C11" s="114"/>
      <c r="D11" s="115">
        <v>31579</v>
      </c>
      <c r="E11" s="116"/>
      <c r="F11" s="117">
        <v>39951</v>
      </c>
      <c r="G11" s="118"/>
      <c r="H11" s="119"/>
    </row>
    <row r="12" spans="1:8" x14ac:dyDescent="0.15">
      <c r="A12" s="120"/>
      <c r="B12" s="121"/>
      <c r="C12" s="128"/>
      <c r="D12" s="123">
        <v>23546</v>
      </c>
      <c r="E12" s="124"/>
      <c r="F12" s="125">
        <v>22555</v>
      </c>
      <c r="G12" s="126"/>
      <c r="H12" s="127"/>
    </row>
    <row r="13" spans="1:8" x14ac:dyDescent="0.15">
      <c r="A13" s="108"/>
      <c r="B13" s="113"/>
      <c r="C13" s="129"/>
      <c r="D13" s="130">
        <v>33915</v>
      </c>
      <c r="E13" s="131"/>
      <c r="F13" s="132">
        <v>41248</v>
      </c>
      <c r="G13" s="133"/>
      <c r="H13" s="119"/>
    </row>
    <row r="14" spans="1:8" x14ac:dyDescent="0.15">
      <c r="A14" s="120"/>
      <c r="B14" s="121"/>
      <c r="C14" s="122"/>
      <c r="D14" s="123">
        <v>24154</v>
      </c>
      <c r="E14" s="124"/>
      <c r="F14" s="125">
        <v>22976</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7.24</v>
      </c>
      <c r="C19" s="134">
        <f>ROUND(VALUE(SUBSTITUTE(実質収支比率等に係る経年分析!G$48,"▲","-")),2)</f>
        <v>9.32</v>
      </c>
      <c r="D19" s="134">
        <f>ROUND(VALUE(SUBSTITUTE(実質収支比率等に係る経年分析!H$48,"▲","-")),2)</f>
        <v>8.18</v>
      </c>
      <c r="E19" s="134">
        <f>ROUND(VALUE(SUBSTITUTE(実質収支比率等に係る経年分析!I$48,"▲","-")),2)</f>
        <v>7.11</v>
      </c>
      <c r="F19" s="134">
        <f>ROUND(VALUE(SUBSTITUTE(実質収支比率等に係る経年分析!J$48,"▲","-")),2)</f>
        <v>4.08</v>
      </c>
    </row>
    <row r="20" spans="1:11" x14ac:dyDescent="0.15">
      <c r="A20" s="134" t="s">
        <v>42</v>
      </c>
      <c r="B20" s="134">
        <f>ROUND(VALUE(SUBSTITUTE(実質収支比率等に係る経年分析!F$47,"▲","-")),2)</f>
        <v>21.01</v>
      </c>
      <c r="C20" s="134">
        <f>ROUND(VALUE(SUBSTITUTE(実質収支比率等に係る経年分析!G$47,"▲","-")),2)</f>
        <v>17.329999999999998</v>
      </c>
      <c r="D20" s="134">
        <f>ROUND(VALUE(SUBSTITUTE(実質収支比率等に係る経年分析!H$47,"▲","-")),2)</f>
        <v>17.79</v>
      </c>
      <c r="E20" s="134">
        <f>ROUND(VALUE(SUBSTITUTE(実質収支比率等に係る経年分析!I$47,"▲","-")),2)</f>
        <v>18.38</v>
      </c>
      <c r="F20" s="134">
        <f>ROUND(VALUE(SUBSTITUTE(実質収支比率等に係る経年分析!J$47,"▲","-")),2)</f>
        <v>15.94</v>
      </c>
    </row>
    <row r="21" spans="1:11" x14ac:dyDescent="0.15">
      <c r="A21" s="134" t="s">
        <v>43</v>
      </c>
      <c r="B21" s="134">
        <f>IF(ISNUMBER(VALUE(SUBSTITUTE(実質収支比率等に係る経年分析!F$49,"▲","-"))),ROUND(VALUE(SUBSTITUTE(実質収支比率等に係る経年分析!F$49,"▲","-")),2),NA())</f>
        <v>-0.9</v>
      </c>
      <c r="C21" s="134">
        <f>IF(ISNUMBER(VALUE(SUBSTITUTE(実質収支比率等に係る経年分析!G$49,"▲","-"))),ROUND(VALUE(SUBSTITUTE(実質収支比率等に係る経年分析!G$49,"▲","-")),2),NA())</f>
        <v>-1.61</v>
      </c>
      <c r="D21" s="134">
        <f>IF(ISNUMBER(VALUE(SUBSTITUTE(実質収支比率等に係る経年分析!H$49,"▲","-"))),ROUND(VALUE(SUBSTITUTE(実質収支比率等に係る経年分析!H$49,"▲","-")),2),NA())</f>
        <v>-0.05</v>
      </c>
      <c r="E21" s="134">
        <f>IF(ISNUMBER(VALUE(SUBSTITUTE(実質収支比率等に係る経年分析!I$49,"▲","-"))),ROUND(VALUE(SUBSTITUTE(実質収支比率等に係る経年分析!I$49,"▲","-")),2),NA())</f>
        <v>-0.86</v>
      </c>
      <c r="F21" s="134">
        <f>IF(ISNUMBER(VALUE(SUBSTITUTE(実質収支比率等に係る経年分析!J$49,"▲","-"))),ROUND(VALUE(SUBSTITUTE(実質収支比率等に係る経年分析!J$49,"▲","-")),2),NA())</f>
        <v>-5.3</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x14ac:dyDescent="0.15">
      <c r="A31" s="135" t="str">
        <f>IF(連結実質赤字比率に係る赤字・黒字の構成分析!C$39="",NA(),連結実質赤字比率に係る赤字・黒字の構成分析!C$39)</f>
        <v>狭山市駅東口土地区画整理事業特別会計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0.31</v>
      </c>
    </row>
    <row r="32" spans="1:11" x14ac:dyDescent="0.15">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4.55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4.29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2.4700000000000002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1.51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1.45</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1.1200000000000001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1.66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1.84</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9.09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7.95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6.51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3.76</v>
      </c>
    </row>
    <row r="35" spans="1:16" x14ac:dyDescent="0.15">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3.42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4.88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5.31</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12.09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13.12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14.38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14.23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10.29</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3734</v>
      </c>
      <c r="E42" s="136"/>
      <c r="F42" s="136"/>
      <c r="G42" s="136">
        <f>'実質公債費比率（分子）の構造'!L$52</f>
        <v>3890</v>
      </c>
      <c r="H42" s="136"/>
      <c r="I42" s="136"/>
      <c r="J42" s="136">
        <f>'実質公債費比率（分子）の構造'!M$52</f>
        <v>3920</v>
      </c>
      <c r="K42" s="136"/>
      <c r="L42" s="136"/>
      <c r="M42" s="136">
        <f>'実質公債費比率（分子）の構造'!N$52</f>
        <v>3997</v>
      </c>
      <c r="N42" s="136"/>
      <c r="O42" s="136"/>
      <c r="P42" s="136">
        <f>'実質公債費比率（分子）の構造'!O$52</f>
        <v>3763</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163</v>
      </c>
      <c r="C44" s="136"/>
      <c r="D44" s="136"/>
      <c r="E44" s="136">
        <f>'実質公債費比率（分子）の構造'!L$50</f>
        <v>186</v>
      </c>
      <c r="F44" s="136"/>
      <c r="G44" s="136"/>
      <c r="H44" s="136">
        <f>'実質公債費比率（分子）の構造'!M$50</f>
        <v>234</v>
      </c>
      <c r="I44" s="136"/>
      <c r="J44" s="136"/>
      <c r="K44" s="136">
        <f>'実質公債費比率（分子）の構造'!N$50</f>
        <v>234</v>
      </c>
      <c r="L44" s="136"/>
      <c r="M44" s="136"/>
      <c r="N44" s="136">
        <f>'実質公債費比率（分子）の構造'!O$50</f>
        <v>574</v>
      </c>
      <c r="O44" s="136"/>
      <c r="P44" s="136"/>
    </row>
    <row r="45" spans="1:16" x14ac:dyDescent="0.15">
      <c r="A45" s="136" t="s">
        <v>53</v>
      </c>
      <c r="B45" s="136" t="str">
        <f>'実質公債費比率（分子）の構造'!K$49</f>
        <v>-</v>
      </c>
      <c r="C45" s="136"/>
      <c r="D45" s="136"/>
      <c r="E45" s="136" t="str">
        <f>'実質公債費比率（分子）の構造'!L$49</f>
        <v>-</v>
      </c>
      <c r="F45" s="136"/>
      <c r="G45" s="136"/>
      <c r="H45" s="136">
        <f>'実質公債費比率（分子）の構造'!M$49</f>
        <v>64</v>
      </c>
      <c r="I45" s="136"/>
      <c r="J45" s="136"/>
      <c r="K45" s="136">
        <f>'実質公債費比率（分子）の構造'!N$49</f>
        <v>80</v>
      </c>
      <c r="L45" s="136"/>
      <c r="M45" s="136"/>
      <c r="N45" s="136">
        <f>'実質公債費比率（分子）の構造'!O$49</f>
        <v>92</v>
      </c>
      <c r="O45" s="136"/>
      <c r="P45" s="136"/>
    </row>
    <row r="46" spans="1:16" x14ac:dyDescent="0.15">
      <c r="A46" s="136" t="s">
        <v>54</v>
      </c>
      <c r="B46" s="136">
        <f>'実質公債費比率（分子）の構造'!K$48</f>
        <v>743</v>
      </c>
      <c r="C46" s="136"/>
      <c r="D46" s="136"/>
      <c r="E46" s="136">
        <f>'実質公債費比率（分子）の構造'!L$48</f>
        <v>711</v>
      </c>
      <c r="F46" s="136"/>
      <c r="G46" s="136"/>
      <c r="H46" s="136">
        <f>'実質公債費比率（分子）の構造'!M$48</f>
        <v>728</v>
      </c>
      <c r="I46" s="136"/>
      <c r="J46" s="136"/>
      <c r="K46" s="136">
        <f>'実質公債費比率（分子）の構造'!N$48</f>
        <v>722</v>
      </c>
      <c r="L46" s="136"/>
      <c r="M46" s="136"/>
      <c r="N46" s="136">
        <f>'実質公債費比率（分子）の構造'!O$48</f>
        <v>729</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3467</v>
      </c>
      <c r="C49" s="136"/>
      <c r="D49" s="136"/>
      <c r="E49" s="136">
        <f>'実質公債費比率（分子）の構造'!L$45</f>
        <v>3412</v>
      </c>
      <c r="F49" s="136"/>
      <c r="G49" s="136"/>
      <c r="H49" s="136">
        <f>'実質公債費比率（分子）の構造'!M$45</f>
        <v>3296</v>
      </c>
      <c r="I49" s="136"/>
      <c r="J49" s="136"/>
      <c r="K49" s="136">
        <f>'実質公債費比率（分子）の構造'!N$45</f>
        <v>3346</v>
      </c>
      <c r="L49" s="136"/>
      <c r="M49" s="136"/>
      <c r="N49" s="136">
        <f>'実質公債費比率（分子）の構造'!O$45</f>
        <v>3134</v>
      </c>
      <c r="O49" s="136"/>
      <c r="P49" s="136"/>
    </row>
    <row r="50" spans="1:16" x14ac:dyDescent="0.15">
      <c r="A50" s="136" t="s">
        <v>58</v>
      </c>
      <c r="B50" s="136" t="e">
        <f>NA()</f>
        <v>#N/A</v>
      </c>
      <c r="C50" s="136">
        <f>IF(ISNUMBER('実質公債費比率（分子）の構造'!K$53),'実質公債費比率（分子）の構造'!K$53,NA())</f>
        <v>639</v>
      </c>
      <c r="D50" s="136" t="e">
        <f>NA()</f>
        <v>#N/A</v>
      </c>
      <c r="E50" s="136" t="e">
        <f>NA()</f>
        <v>#N/A</v>
      </c>
      <c r="F50" s="136">
        <f>IF(ISNUMBER('実質公債費比率（分子）の構造'!L$53),'実質公債費比率（分子）の構造'!L$53,NA())</f>
        <v>419</v>
      </c>
      <c r="G50" s="136" t="e">
        <f>NA()</f>
        <v>#N/A</v>
      </c>
      <c r="H50" s="136" t="e">
        <f>NA()</f>
        <v>#N/A</v>
      </c>
      <c r="I50" s="136">
        <f>IF(ISNUMBER('実質公債費比率（分子）の構造'!M$53),'実質公債費比率（分子）の構造'!M$53,NA())</f>
        <v>402</v>
      </c>
      <c r="J50" s="136" t="e">
        <f>NA()</f>
        <v>#N/A</v>
      </c>
      <c r="K50" s="136" t="e">
        <f>NA()</f>
        <v>#N/A</v>
      </c>
      <c r="L50" s="136">
        <f>IF(ISNUMBER('実質公債費比率（分子）の構造'!N$53),'実質公債費比率（分子）の構造'!N$53,NA())</f>
        <v>385</v>
      </c>
      <c r="M50" s="136" t="e">
        <f>NA()</f>
        <v>#N/A</v>
      </c>
      <c r="N50" s="136" t="e">
        <f>NA()</f>
        <v>#N/A</v>
      </c>
      <c r="O50" s="136">
        <f>IF(ISNUMBER('実質公債費比率（分子）の構造'!O$53),'実質公債費比率（分子）の構造'!O$53,NA())</f>
        <v>766</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36243</v>
      </c>
      <c r="E56" s="135"/>
      <c r="F56" s="135"/>
      <c r="G56" s="135">
        <f>'将来負担比率（分子）の構造'!J$51</f>
        <v>37235</v>
      </c>
      <c r="H56" s="135"/>
      <c r="I56" s="135"/>
      <c r="J56" s="135">
        <f>'将来負担比率（分子）の構造'!K$51</f>
        <v>37191</v>
      </c>
      <c r="K56" s="135"/>
      <c r="L56" s="135"/>
      <c r="M56" s="135">
        <f>'将来負担比率（分子）の構造'!L$51</f>
        <v>37281</v>
      </c>
      <c r="N56" s="135"/>
      <c r="O56" s="135"/>
      <c r="P56" s="135">
        <f>'将来負担比率（分子）の構造'!M$51</f>
        <v>37171</v>
      </c>
    </row>
    <row r="57" spans="1:16" x14ac:dyDescent="0.15">
      <c r="A57" s="135" t="s">
        <v>34</v>
      </c>
      <c r="B57" s="135"/>
      <c r="C57" s="135"/>
      <c r="D57" s="135">
        <f>'将来負担比率（分子）の構造'!I$50</f>
        <v>7495</v>
      </c>
      <c r="E57" s="135"/>
      <c r="F57" s="135"/>
      <c r="G57" s="135">
        <f>'将来負担比率（分子）の構造'!J$50</f>
        <v>9279</v>
      </c>
      <c r="H57" s="135"/>
      <c r="I57" s="135"/>
      <c r="J57" s="135">
        <f>'将来負担比率（分子）の構造'!K$50</f>
        <v>8611</v>
      </c>
      <c r="K57" s="135"/>
      <c r="L57" s="135"/>
      <c r="M57" s="135">
        <f>'将来負担比率（分子）の構造'!L$50</f>
        <v>7856</v>
      </c>
      <c r="N57" s="135"/>
      <c r="O57" s="135"/>
      <c r="P57" s="135">
        <f>'将来負担比率（分子）の構造'!M$50</f>
        <v>6806</v>
      </c>
    </row>
    <row r="58" spans="1:16" x14ac:dyDescent="0.15">
      <c r="A58" s="135" t="s">
        <v>33</v>
      </c>
      <c r="B58" s="135"/>
      <c r="C58" s="135"/>
      <c r="D58" s="135">
        <f>'将来負担比率（分子）の構造'!I$49</f>
        <v>11814</v>
      </c>
      <c r="E58" s="135"/>
      <c r="F58" s="135"/>
      <c r="G58" s="135">
        <f>'将来負担比率（分子）の構造'!J$49</f>
        <v>11110</v>
      </c>
      <c r="H58" s="135"/>
      <c r="I58" s="135"/>
      <c r="J58" s="135">
        <f>'将来負担比率（分子）の構造'!K$49</f>
        <v>10733</v>
      </c>
      <c r="K58" s="135"/>
      <c r="L58" s="135"/>
      <c r="M58" s="135">
        <f>'将来負担比率（分子）の構造'!L$49</f>
        <v>9960</v>
      </c>
      <c r="N58" s="135"/>
      <c r="O58" s="135"/>
      <c r="P58" s="135">
        <f>'将来負担比率（分子）の構造'!M$49</f>
        <v>8946</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13</v>
      </c>
      <c r="C61" s="135"/>
      <c r="D61" s="135"/>
      <c r="E61" s="135">
        <f>'将来負担比率（分子）の構造'!J$46</f>
        <v>13</v>
      </c>
      <c r="F61" s="135"/>
      <c r="G61" s="135"/>
      <c r="H61" s="135">
        <f>'将来負担比率（分子）の構造'!K$46</f>
        <v>2</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8050</v>
      </c>
      <c r="C62" s="135"/>
      <c r="D62" s="135"/>
      <c r="E62" s="135">
        <f>'将来負担比率（分子）の構造'!J$45</f>
        <v>5764</v>
      </c>
      <c r="F62" s="135"/>
      <c r="G62" s="135"/>
      <c r="H62" s="135">
        <f>'将来負担比率（分子）の構造'!K$45</f>
        <v>5395</v>
      </c>
      <c r="I62" s="135"/>
      <c r="J62" s="135"/>
      <c r="K62" s="135">
        <f>'将来負担比率（分子）の構造'!L$45</f>
        <v>4759</v>
      </c>
      <c r="L62" s="135"/>
      <c r="M62" s="135"/>
      <c r="N62" s="135">
        <f>'将来負担比率（分子）の構造'!M$45</f>
        <v>4430</v>
      </c>
      <c r="O62" s="135"/>
      <c r="P62" s="135"/>
    </row>
    <row r="63" spans="1:16" x14ac:dyDescent="0.15">
      <c r="A63" s="135" t="s">
        <v>27</v>
      </c>
      <c r="B63" s="135" t="str">
        <f>'将来負担比率（分子）の構造'!I$44</f>
        <v>-</v>
      </c>
      <c r="C63" s="135"/>
      <c r="D63" s="135"/>
      <c r="E63" s="135" t="str">
        <f>'将来負担比率（分子）の構造'!J$44</f>
        <v>-</v>
      </c>
      <c r="F63" s="135"/>
      <c r="G63" s="135"/>
      <c r="H63" s="135">
        <f>'将来負担比率（分子）の構造'!K$44</f>
        <v>633</v>
      </c>
      <c r="I63" s="135"/>
      <c r="J63" s="135"/>
      <c r="K63" s="135">
        <f>'将来負担比率（分子）の構造'!L$44</f>
        <v>776</v>
      </c>
      <c r="L63" s="135"/>
      <c r="M63" s="135"/>
      <c r="N63" s="135">
        <f>'将来負担比率（分子）の構造'!M$44</f>
        <v>832</v>
      </c>
      <c r="O63" s="135"/>
      <c r="P63" s="135"/>
    </row>
    <row r="64" spans="1:16" x14ac:dyDescent="0.15">
      <c r="A64" s="135" t="s">
        <v>26</v>
      </c>
      <c r="B64" s="135">
        <f>'将来負担比率（分子）の構造'!I$43</f>
        <v>7699</v>
      </c>
      <c r="C64" s="135"/>
      <c r="D64" s="135"/>
      <c r="E64" s="135">
        <f>'将来負担比率（分子）の構造'!J$43</f>
        <v>7861</v>
      </c>
      <c r="F64" s="135"/>
      <c r="G64" s="135"/>
      <c r="H64" s="135">
        <f>'将来負担比率（分子）の構造'!K$43</f>
        <v>7981</v>
      </c>
      <c r="I64" s="135"/>
      <c r="J64" s="135"/>
      <c r="K64" s="135">
        <f>'将来負担比率（分子）の構造'!L$43</f>
        <v>7552</v>
      </c>
      <c r="L64" s="135"/>
      <c r="M64" s="135"/>
      <c r="N64" s="135">
        <f>'将来負担比率（分子）の構造'!M$43</f>
        <v>7265</v>
      </c>
      <c r="O64" s="135"/>
      <c r="P64" s="135"/>
    </row>
    <row r="65" spans="1:16" x14ac:dyDescent="0.15">
      <c r="A65" s="135" t="s">
        <v>25</v>
      </c>
      <c r="B65" s="135">
        <f>'将来負担比率（分子）の構造'!I$42</f>
        <v>4004</v>
      </c>
      <c r="C65" s="135"/>
      <c r="D65" s="135"/>
      <c r="E65" s="135">
        <f>'将来負担比率（分子）の構造'!J$42</f>
        <v>6716</v>
      </c>
      <c r="F65" s="135"/>
      <c r="G65" s="135"/>
      <c r="H65" s="135">
        <f>'将来負担比率（分子）の構造'!K$42</f>
        <v>6552</v>
      </c>
      <c r="I65" s="135"/>
      <c r="J65" s="135"/>
      <c r="K65" s="135">
        <f>'将来負担比率（分子）の構造'!L$42</f>
        <v>5548</v>
      </c>
      <c r="L65" s="135"/>
      <c r="M65" s="135"/>
      <c r="N65" s="135">
        <f>'将来負担比率（分子）の構造'!M$42</f>
        <v>5991</v>
      </c>
      <c r="O65" s="135"/>
      <c r="P65" s="135"/>
    </row>
    <row r="66" spans="1:16" x14ac:dyDescent="0.15">
      <c r="A66" s="135" t="s">
        <v>24</v>
      </c>
      <c r="B66" s="135">
        <f>'将来負担比率（分子）の構造'!I$41</f>
        <v>35671</v>
      </c>
      <c r="C66" s="135"/>
      <c r="D66" s="135"/>
      <c r="E66" s="135">
        <f>'将来負担比率（分子）の構造'!J$41</f>
        <v>38698</v>
      </c>
      <c r="F66" s="135"/>
      <c r="G66" s="135"/>
      <c r="H66" s="135">
        <f>'将来負担比率（分子）の構造'!K$41</f>
        <v>37938</v>
      </c>
      <c r="I66" s="135"/>
      <c r="J66" s="135"/>
      <c r="K66" s="135">
        <f>'将来負担比率（分子）の構造'!L$41</f>
        <v>38618</v>
      </c>
      <c r="L66" s="135"/>
      <c r="M66" s="135"/>
      <c r="N66" s="135">
        <f>'将来負担比率（分子）の構造'!M$41</f>
        <v>39238</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1428</v>
      </c>
      <c r="G67" s="135" t="e">
        <f>NA()</f>
        <v>#N/A</v>
      </c>
      <c r="H67" s="135" t="e">
        <f>NA()</f>
        <v>#N/A</v>
      </c>
      <c r="I67" s="135">
        <f>IF(ISNUMBER('将来負担比率（分子）の構造'!K$52), IF('将来負担比率（分子）の構造'!K$52 &lt; 0, 0, '将来負担比率（分子）の構造'!K$52), NA())</f>
        <v>1966</v>
      </c>
      <c r="J67" s="135" t="e">
        <f>NA()</f>
        <v>#N/A</v>
      </c>
      <c r="K67" s="135" t="e">
        <f>NA()</f>
        <v>#N/A</v>
      </c>
      <c r="L67" s="135">
        <f>IF(ISNUMBER('将来負担比率（分子）の構造'!L$52), IF('将来負担比率（分子）の構造'!L$52 &lt; 0, 0, '将来負担比率（分子）の構造'!L$52), NA())</f>
        <v>2157</v>
      </c>
      <c r="M67" s="135" t="e">
        <f>NA()</f>
        <v>#N/A</v>
      </c>
      <c r="N67" s="135" t="e">
        <f>NA()</f>
        <v>#N/A</v>
      </c>
      <c r="O67" s="135">
        <f>IF(ISNUMBER('将来負担比率（分子）の構造'!M$52), IF('将来負担比率（分子）の構造'!M$52 &lt; 0, 0, '将来負担比率（分子）の構造'!M$52), NA())</f>
        <v>4833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21277704</v>
      </c>
      <c r="S5" s="613"/>
      <c r="T5" s="613"/>
      <c r="U5" s="613"/>
      <c r="V5" s="613"/>
      <c r="W5" s="613"/>
      <c r="X5" s="613"/>
      <c r="Y5" s="614"/>
      <c r="Z5" s="615">
        <v>45.6</v>
      </c>
      <c r="AA5" s="615"/>
      <c r="AB5" s="615"/>
      <c r="AC5" s="615"/>
      <c r="AD5" s="616">
        <v>20285647</v>
      </c>
      <c r="AE5" s="616"/>
      <c r="AF5" s="616"/>
      <c r="AG5" s="616"/>
      <c r="AH5" s="616"/>
      <c r="AI5" s="616"/>
      <c r="AJ5" s="616"/>
      <c r="AK5" s="616"/>
      <c r="AL5" s="617">
        <v>76</v>
      </c>
      <c r="AM5" s="618"/>
      <c r="AN5" s="618"/>
      <c r="AO5" s="619"/>
      <c r="AP5" s="609" t="s">
        <v>205</v>
      </c>
      <c r="AQ5" s="610"/>
      <c r="AR5" s="610"/>
      <c r="AS5" s="610"/>
      <c r="AT5" s="610"/>
      <c r="AU5" s="610"/>
      <c r="AV5" s="610"/>
      <c r="AW5" s="610"/>
      <c r="AX5" s="610"/>
      <c r="AY5" s="610"/>
      <c r="AZ5" s="610"/>
      <c r="BA5" s="610"/>
      <c r="BB5" s="610"/>
      <c r="BC5" s="610"/>
      <c r="BD5" s="610"/>
      <c r="BE5" s="610"/>
      <c r="BF5" s="611"/>
      <c r="BG5" s="623">
        <v>20285647</v>
      </c>
      <c r="BH5" s="624"/>
      <c r="BI5" s="624"/>
      <c r="BJ5" s="624"/>
      <c r="BK5" s="624"/>
      <c r="BL5" s="624"/>
      <c r="BM5" s="624"/>
      <c r="BN5" s="625"/>
      <c r="BO5" s="626">
        <v>95.3</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321220</v>
      </c>
      <c r="S6" s="624"/>
      <c r="T6" s="624"/>
      <c r="U6" s="624"/>
      <c r="V6" s="624"/>
      <c r="W6" s="624"/>
      <c r="X6" s="624"/>
      <c r="Y6" s="625"/>
      <c r="Z6" s="626">
        <v>0.7</v>
      </c>
      <c r="AA6" s="626"/>
      <c r="AB6" s="626"/>
      <c r="AC6" s="626"/>
      <c r="AD6" s="627">
        <v>321220</v>
      </c>
      <c r="AE6" s="627"/>
      <c r="AF6" s="627"/>
      <c r="AG6" s="627"/>
      <c r="AH6" s="627"/>
      <c r="AI6" s="627"/>
      <c r="AJ6" s="627"/>
      <c r="AK6" s="627"/>
      <c r="AL6" s="628">
        <v>1.2</v>
      </c>
      <c r="AM6" s="629"/>
      <c r="AN6" s="629"/>
      <c r="AO6" s="630"/>
      <c r="AP6" s="620" t="s">
        <v>211</v>
      </c>
      <c r="AQ6" s="621"/>
      <c r="AR6" s="621"/>
      <c r="AS6" s="621"/>
      <c r="AT6" s="621"/>
      <c r="AU6" s="621"/>
      <c r="AV6" s="621"/>
      <c r="AW6" s="621"/>
      <c r="AX6" s="621"/>
      <c r="AY6" s="621"/>
      <c r="AZ6" s="621"/>
      <c r="BA6" s="621"/>
      <c r="BB6" s="621"/>
      <c r="BC6" s="621"/>
      <c r="BD6" s="621"/>
      <c r="BE6" s="621"/>
      <c r="BF6" s="622"/>
      <c r="BG6" s="623">
        <v>20285647</v>
      </c>
      <c r="BH6" s="624"/>
      <c r="BI6" s="624"/>
      <c r="BJ6" s="624"/>
      <c r="BK6" s="624"/>
      <c r="BL6" s="624"/>
      <c r="BM6" s="624"/>
      <c r="BN6" s="625"/>
      <c r="BO6" s="626">
        <v>95.3</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339830</v>
      </c>
      <c r="CS6" s="624"/>
      <c r="CT6" s="624"/>
      <c r="CU6" s="624"/>
      <c r="CV6" s="624"/>
      <c r="CW6" s="624"/>
      <c r="CX6" s="624"/>
      <c r="CY6" s="625"/>
      <c r="CZ6" s="626">
        <v>0.7</v>
      </c>
      <c r="DA6" s="626"/>
      <c r="DB6" s="626"/>
      <c r="DC6" s="626"/>
      <c r="DD6" s="632" t="s">
        <v>206</v>
      </c>
      <c r="DE6" s="624"/>
      <c r="DF6" s="624"/>
      <c r="DG6" s="624"/>
      <c r="DH6" s="624"/>
      <c r="DI6" s="624"/>
      <c r="DJ6" s="624"/>
      <c r="DK6" s="624"/>
      <c r="DL6" s="624"/>
      <c r="DM6" s="624"/>
      <c r="DN6" s="624"/>
      <c r="DO6" s="624"/>
      <c r="DP6" s="625"/>
      <c r="DQ6" s="632">
        <v>339830</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31231</v>
      </c>
      <c r="S7" s="624"/>
      <c r="T7" s="624"/>
      <c r="U7" s="624"/>
      <c r="V7" s="624"/>
      <c r="W7" s="624"/>
      <c r="X7" s="624"/>
      <c r="Y7" s="625"/>
      <c r="Z7" s="626">
        <v>0.1</v>
      </c>
      <c r="AA7" s="626"/>
      <c r="AB7" s="626"/>
      <c r="AC7" s="626"/>
      <c r="AD7" s="627">
        <v>31231</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9960076</v>
      </c>
      <c r="BH7" s="624"/>
      <c r="BI7" s="624"/>
      <c r="BJ7" s="624"/>
      <c r="BK7" s="624"/>
      <c r="BL7" s="624"/>
      <c r="BM7" s="624"/>
      <c r="BN7" s="625"/>
      <c r="BO7" s="626">
        <v>46.8</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5869860</v>
      </c>
      <c r="CS7" s="624"/>
      <c r="CT7" s="624"/>
      <c r="CU7" s="624"/>
      <c r="CV7" s="624"/>
      <c r="CW7" s="624"/>
      <c r="CX7" s="624"/>
      <c r="CY7" s="625"/>
      <c r="CZ7" s="626">
        <v>13</v>
      </c>
      <c r="DA7" s="626"/>
      <c r="DB7" s="626"/>
      <c r="DC7" s="626"/>
      <c r="DD7" s="632">
        <v>215267</v>
      </c>
      <c r="DE7" s="624"/>
      <c r="DF7" s="624"/>
      <c r="DG7" s="624"/>
      <c r="DH7" s="624"/>
      <c r="DI7" s="624"/>
      <c r="DJ7" s="624"/>
      <c r="DK7" s="624"/>
      <c r="DL7" s="624"/>
      <c r="DM7" s="624"/>
      <c r="DN7" s="624"/>
      <c r="DO7" s="624"/>
      <c r="DP7" s="625"/>
      <c r="DQ7" s="632">
        <v>5172204</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125518</v>
      </c>
      <c r="S8" s="624"/>
      <c r="T8" s="624"/>
      <c r="U8" s="624"/>
      <c r="V8" s="624"/>
      <c r="W8" s="624"/>
      <c r="X8" s="624"/>
      <c r="Y8" s="625"/>
      <c r="Z8" s="626">
        <v>0.3</v>
      </c>
      <c r="AA8" s="626"/>
      <c r="AB8" s="626"/>
      <c r="AC8" s="626"/>
      <c r="AD8" s="627">
        <v>125518</v>
      </c>
      <c r="AE8" s="627"/>
      <c r="AF8" s="627"/>
      <c r="AG8" s="627"/>
      <c r="AH8" s="627"/>
      <c r="AI8" s="627"/>
      <c r="AJ8" s="627"/>
      <c r="AK8" s="627"/>
      <c r="AL8" s="628">
        <v>0.5</v>
      </c>
      <c r="AM8" s="629"/>
      <c r="AN8" s="629"/>
      <c r="AO8" s="630"/>
      <c r="AP8" s="620" t="s">
        <v>217</v>
      </c>
      <c r="AQ8" s="621"/>
      <c r="AR8" s="621"/>
      <c r="AS8" s="621"/>
      <c r="AT8" s="621"/>
      <c r="AU8" s="621"/>
      <c r="AV8" s="621"/>
      <c r="AW8" s="621"/>
      <c r="AX8" s="621"/>
      <c r="AY8" s="621"/>
      <c r="AZ8" s="621"/>
      <c r="BA8" s="621"/>
      <c r="BB8" s="621"/>
      <c r="BC8" s="621"/>
      <c r="BD8" s="621"/>
      <c r="BE8" s="621"/>
      <c r="BF8" s="622"/>
      <c r="BG8" s="623">
        <v>267455</v>
      </c>
      <c r="BH8" s="624"/>
      <c r="BI8" s="624"/>
      <c r="BJ8" s="624"/>
      <c r="BK8" s="624"/>
      <c r="BL8" s="624"/>
      <c r="BM8" s="624"/>
      <c r="BN8" s="625"/>
      <c r="BO8" s="626">
        <v>1.3</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18357252</v>
      </c>
      <c r="CS8" s="624"/>
      <c r="CT8" s="624"/>
      <c r="CU8" s="624"/>
      <c r="CV8" s="624"/>
      <c r="CW8" s="624"/>
      <c r="CX8" s="624"/>
      <c r="CY8" s="625"/>
      <c r="CZ8" s="626">
        <v>40.5</v>
      </c>
      <c r="DA8" s="626"/>
      <c r="DB8" s="626"/>
      <c r="DC8" s="626"/>
      <c r="DD8" s="632">
        <v>125452</v>
      </c>
      <c r="DE8" s="624"/>
      <c r="DF8" s="624"/>
      <c r="DG8" s="624"/>
      <c r="DH8" s="624"/>
      <c r="DI8" s="624"/>
      <c r="DJ8" s="624"/>
      <c r="DK8" s="624"/>
      <c r="DL8" s="624"/>
      <c r="DM8" s="624"/>
      <c r="DN8" s="624"/>
      <c r="DO8" s="624"/>
      <c r="DP8" s="625"/>
      <c r="DQ8" s="632">
        <v>10692721</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126706</v>
      </c>
      <c r="S9" s="624"/>
      <c r="T9" s="624"/>
      <c r="U9" s="624"/>
      <c r="V9" s="624"/>
      <c r="W9" s="624"/>
      <c r="X9" s="624"/>
      <c r="Y9" s="625"/>
      <c r="Z9" s="626">
        <v>0.3</v>
      </c>
      <c r="AA9" s="626"/>
      <c r="AB9" s="626"/>
      <c r="AC9" s="626"/>
      <c r="AD9" s="627">
        <v>126706</v>
      </c>
      <c r="AE9" s="627"/>
      <c r="AF9" s="627"/>
      <c r="AG9" s="627"/>
      <c r="AH9" s="627"/>
      <c r="AI9" s="627"/>
      <c r="AJ9" s="627"/>
      <c r="AK9" s="627"/>
      <c r="AL9" s="628">
        <v>0.5</v>
      </c>
      <c r="AM9" s="629"/>
      <c r="AN9" s="629"/>
      <c r="AO9" s="630"/>
      <c r="AP9" s="620" t="s">
        <v>220</v>
      </c>
      <c r="AQ9" s="621"/>
      <c r="AR9" s="621"/>
      <c r="AS9" s="621"/>
      <c r="AT9" s="621"/>
      <c r="AU9" s="621"/>
      <c r="AV9" s="621"/>
      <c r="AW9" s="621"/>
      <c r="AX9" s="621"/>
      <c r="AY9" s="621"/>
      <c r="AZ9" s="621"/>
      <c r="BA9" s="621"/>
      <c r="BB9" s="621"/>
      <c r="BC9" s="621"/>
      <c r="BD9" s="621"/>
      <c r="BE9" s="621"/>
      <c r="BF9" s="622"/>
      <c r="BG9" s="623">
        <v>8332369</v>
      </c>
      <c r="BH9" s="624"/>
      <c r="BI9" s="624"/>
      <c r="BJ9" s="624"/>
      <c r="BK9" s="624"/>
      <c r="BL9" s="624"/>
      <c r="BM9" s="624"/>
      <c r="BN9" s="625"/>
      <c r="BO9" s="626">
        <v>39.200000000000003</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3810757</v>
      </c>
      <c r="CS9" s="624"/>
      <c r="CT9" s="624"/>
      <c r="CU9" s="624"/>
      <c r="CV9" s="624"/>
      <c r="CW9" s="624"/>
      <c r="CX9" s="624"/>
      <c r="CY9" s="625"/>
      <c r="CZ9" s="626">
        <v>8.4</v>
      </c>
      <c r="DA9" s="626"/>
      <c r="DB9" s="626"/>
      <c r="DC9" s="626"/>
      <c r="DD9" s="632">
        <v>241061</v>
      </c>
      <c r="DE9" s="624"/>
      <c r="DF9" s="624"/>
      <c r="DG9" s="624"/>
      <c r="DH9" s="624"/>
      <c r="DI9" s="624"/>
      <c r="DJ9" s="624"/>
      <c r="DK9" s="624"/>
      <c r="DL9" s="624"/>
      <c r="DM9" s="624"/>
      <c r="DN9" s="624"/>
      <c r="DO9" s="624"/>
      <c r="DP9" s="625"/>
      <c r="DQ9" s="632">
        <v>3243979</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2655080</v>
      </c>
      <c r="S10" s="624"/>
      <c r="T10" s="624"/>
      <c r="U10" s="624"/>
      <c r="V10" s="624"/>
      <c r="W10" s="624"/>
      <c r="X10" s="624"/>
      <c r="Y10" s="625"/>
      <c r="Z10" s="626">
        <v>5.7</v>
      </c>
      <c r="AA10" s="626"/>
      <c r="AB10" s="626"/>
      <c r="AC10" s="626"/>
      <c r="AD10" s="627">
        <v>2655080</v>
      </c>
      <c r="AE10" s="627"/>
      <c r="AF10" s="627"/>
      <c r="AG10" s="627"/>
      <c r="AH10" s="627"/>
      <c r="AI10" s="627"/>
      <c r="AJ10" s="627"/>
      <c r="AK10" s="627"/>
      <c r="AL10" s="628">
        <v>9.9</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361283</v>
      </c>
      <c r="BH10" s="624"/>
      <c r="BI10" s="624"/>
      <c r="BJ10" s="624"/>
      <c r="BK10" s="624"/>
      <c r="BL10" s="624"/>
      <c r="BM10" s="624"/>
      <c r="BN10" s="625"/>
      <c r="BO10" s="626">
        <v>1.7</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113339</v>
      </c>
      <c r="CS10" s="624"/>
      <c r="CT10" s="624"/>
      <c r="CU10" s="624"/>
      <c r="CV10" s="624"/>
      <c r="CW10" s="624"/>
      <c r="CX10" s="624"/>
      <c r="CY10" s="625"/>
      <c r="CZ10" s="626">
        <v>0.3</v>
      </c>
      <c r="DA10" s="626"/>
      <c r="DB10" s="626"/>
      <c r="DC10" s="626"/>
      <c r="DD10" s="632" t="s">
        <v>108</v>
      </c>
      <c r="DE10" s="624"/>
      <c r="DF10" s="624"/>
      <c r="DG10" s="624"/>
      <c r="DH10" s="624"/>
      <c r="DI10" s="624"/>
      <c r="DJ10" s="624"/>
      <c r="DK10" s="624"/>
      <c r="DL10" s="624"/>
      <c r="DM10" s="624"/>
      <c r="DN10" s="624"/>
      <c r="DO10" s="624"/>
      <c r="DP10" s="625"/>
      <c r="DQ10" s="632">
        <v>84230</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v>38472</v>
      </c>
      <c r="S11" s="624"/>
      <c r="T11" s="624"/>
      <c r="U11" s="624"/>
      <c r="V11" s="624"/>
      <c r="W11" s="624"/>
      <c r="X11" s="624"/>
      <c r="Y11" s="625"/>
      <c r="Z11" s="626">
        <v>0.1</v>
      </c>
      <c r="AA11" s="626"/>
      <c r="AB11" s="626"/>
      <c r="AC11" s="626"/>
      <c r="AD11" s="627">
        <v>38472</v>
      </c>
      <c r="AE11" s="627"/>
      <c r="AF11" s="627"/>
      <c r="AG11" s="627"/>
      <c r="AH11" s="627"/>
      <c r="AI11" s="627"/>
      <c r="AJ11" s="627"/>
      <c r="AK11" s="627"/>
      <c r="AL11" s="628">
        <v>0.1</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998969</v>
      </c>
      <c r="BH11" s="624"/>
      <c r="BI11" s="624"/>
      <c r="BJ11" s="624"/>
      <c r="BK11" s="624"/>
      <c r="BL11" s="624"/>
      <c r="BM11" s="624"/>
      <c r="BN11" s="625"/>
      <c r="BO11" s="626">
        <v>4.7</v>
      </c>
      <c r="BP11" s="626"/>
      <c r="BQ11" s="626"/>
      <c r="BR11" s="626"/>
      <c r="BS11" s="632" t="s">
        <v>108</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209641</v>
      </c>
      <c r="CS11" s="624"/>
      <c r="CT11" s="624"/>
      <c r="CU11" s="624"/>
      <c r="CV11" s="624"/>
      <c r="CW11" s="624"/>
      <c r="CX11" s="624"/>
      <c r="CY11" s="625"/>
      <c r="CZ11" s="626">
        <v>0.5</v>
      </c>
      <c r="DA11" s="626"/>
      <c r="DB11" s="626"/>
      <c r="DC11" s="626"/>
      <c r="DD11" s="632">
        <v>46304</v>
      </c>
      <c r="DE11" s="624"/>
      <c r="DF11" s="624"/>
      <c r="DG11" s="624"/>
      <c r="DH11" s="624"/>
      <c r="DI11" s="624"/>
      <c r="DJ11" s="624"/>
      <c r="DK11" s="624"/>
      <c r="DL11" s="624"/>
      <c r="DM11" s="624"/>
      <c r="DN11" s="624"/>
      <c r="DO11" s="624"/>
      <c r="DP11" s="625"/>
      <c r="DQ11" s="632">
        <v>166268</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9107094</v>
      </c>
      <c r="BH12" s="624"/>
      <c r="BI12" s="624"/>
      <c r="BJ12" s="624"/>
      <c r="BK12" s="624"/>
      <c r="BL12" s="624"/>
      <c r="BM12" s="624"/>
      <c r="BN12" s="625"/>
      <c r="BO12" s="626">
        <v>42.8</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885698</v>
      </c>
      <c r="CS12" s="624"/>
      <c r="CT12" s="624"/>
      <c r="CU12" s="624"/>
      <c r="CV12" s="624"/>
      <c r="CW12" s="624"/>
      <c r="CX12" s="624"/>
      <c r="CY12" s="625"/>
      <c r="CZ12" s="626">
        <v>2</v>
      </c>
      <c r="DA12" s="626"/>
      <c r="DB12" s="626"/>
      <c r="DC12" s="626"/>
      <c r="DD12" s="632">
        <v>15411</v>
      </c>
      <c r="DE12" s="624"/>
      <c r="DF12" s="624"/>
      <c r="DG12" s="624"/>
      <c r="DH12" s="624"/>
      <c r="DI12" s="624"/>
      <c r="DJ12" s="624"/>
      <c r="DK12" s="624"/>
      <c r="DL12" s="624"/>
      <c r="DM12" s="624"/>
      <c r="DN12" s="624"/>
      <c r="DO12" s="624"/>
      <c r="DP12" s="625"/>
      <c r="DQ12" s="632">
        <v>510634</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96894</v>
      </c>
      <c r="S13" s="624"/>
      <c r="T13" s="624"/>
      <c r="U13" s="624"/>
      <c r="V13" s="624"/>
      <c r="W13" s="624"/>
      <c r="X13" s="624"/>
      <c r="Y13" s="625"/>
      <c r="Z13" s="626">
        <v>0.2</v>
      </c>
      <c r="AA13" s="626"/>
      <c r="AB13" s="626"/>
      <c r="AC13" s="626"/>
      <c r="AD13" s="627">
        <v>96894</v>
      </c>
      <c r="AE13" s="627"/>
      <c r="AF13" s="627"/>
      <c r="AG13" s="627"/>
      <c r="AH13" s="627"/>
      <c r="AI13" s="627"/>
      <c r="AJ13" s="627"/>
      <c r="AK13" s="627"/>
      <c r="AL13" s="628">
        <v>0.4</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9090677</v>
      </c>
      <c r="BH13" s="624"/>
      <c r="BI13" s="624"/>
      <c r="BJ13" s="624"/>
      <c r="BK13" s="624"/>
      <c r="BL13" s="624"/>
      <c r="BM13" s="624"/>
      <c r="BN13" s="625"/>
      <c r="BO13" s="626">
        <v>42.7</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4808351</v>
      </c>
      <c r="CS13" s="624"/>
      <c r="CT13" s="624"/>
      <c r="CU13" s="624"/>
      <c r="CV13" s="624"/>
      <c r="CW13" s="624"/>
      <c r="CX13" s="624"/>
      <c r="CY13" s="625"/>
      <c r="CZ13" s="626">
        <v>10.6</v>
      </c>
      <c r="DA13" s="626"/>
      <c r="DB13" s="626"/>
      <c r="DC13" s="626"/>
      <c r="DD13" s="632">
        <v>2130929</v>
      </c>
      <c r="DE13" s="624"/>
      <c r="DF13" s="624"/>
      <c r="DG13" s="624"/>
      <c r="DH13" s="624"/>
      <c r="DI13" s="624"/>
      <c r="DJ13" s="624"/>
      <c r="DK13" s="624"/>
      <c r="DL13" s="624"/>
      <c r="DM13" s="624"/>
      <c r="DN13" s="624"/>
      <c r="DO13" s="624"/>
      <c r="DP13" s="625"/>
      <c r="DQ13" s="632">
        <v>3613373</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201814</v>
      </c>
      <c r="BH14" s="624"/>
      <c r="BI14" s="624"/>
      <c r="BJ14" s="624"/>
      <c r="BK14" s="624"/>
      <c r="BL14" s="624"/>
      <c r="BM14" s="624"/>
      <c r="BN14" s="625"/>
      <c r="BO14" s="626">
        <v>0.9</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2252150</v>
      </c>
      <c r="CS14" s="624"/>
      <c r="CT14" s="624"/>
      <c r="CU14" s="624"/>
      <c r="CV14" s="624"/>
      <c r="CW14" s="624"/>
      <c r="CX14" s="624"/>
      <c r="CY14" s="625"/>
      <c r="CZ14" s="626">
        <v>5</v>
      </c>
      <c r="DA14" s="626"/>
      <c r="DB14" s="626"/>
      <c r="DC14" s="626"/>
      <c r="DD14" s="632">
        <v>190050</v>
      </c>
      <c r="DE14" s="624"/>
      <c r="DF14" s="624"/>
      <c r="DG14" s="624"/>
      <c r="DH14" s="624"/>
      <c r="DI14" s="624"/>
      <c r="DJ14" s="624"/>
      <c r="DK14" s="624"/>
      <c r="DL14" s="624"/>
      <c r="DM14" s="624"/>
      <c r="DN14" s="624"/>
      <c r="DO14" s="624"/>
      <c r="DP14" s="625"/>
      <c r="DQ14" s="632">
        <v>2088105</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93966</v>
      </c>
      <c r="S15" s="624"/>
      <c r="T15" s="624"/>
      <c r="U15" s="624"/>
      <c r="V15" s="624"/>
      <c r="W15" s="624"/>
      <c r="X15" s="624"/>
      <c r="Y15" s="625"/>
      <c r="Z15" s="626">
        <v>0.2</v>
      </c>
      <c r="AA15" s="626"/>
      <c r="AB15" s="626"/>
      <c r="AC15" s="626"/>
      <c r="AD15" s="627">
        <v>93966</v>
      </c>
      <c r="AE15" s="627"/>
      <c r="AF15" s="627"/>
      <c r="AG15" s="627"/>
      <c r="AH15" s="627"/>
      <c r="AI15" s="627"/>
      <c r="AJ15" s="627"/>
      <c r="AK15" s="627"/>
      <c r="AL15" s="628">
        <v>0.4</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1016663</v>
      </c>
      <c r="BH15" s="624"/>
      <c r="BI15" s="624"/>
      <c r="BJ15" s="624"/>
      <c r="BK15" s="624"/>
      <c r="BL15" s="624"/>
      <c r="BM15" s="624"/>
      <c r="BN15" s="625"/>
      <c r="BO15" s="626">
        <v>4.8</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5530146</v>
      </c>
      <c r="CS15" s="624"/>
      <c r="CT15" s="624"/>
      <c r="CU15" s="624"/>
      <c r="CV15" s="624"/>
      <c r="CW15" s="624"/>
      <c r="CX15" s="624"/>
      <c r="CY15" s="625"/>
      <c r="CZ15" s="626">
        <v>12.2</v>
      </c>
      <c r="DA15" s="626"/>
      <c r="DB15" s="626"/>
      <c r="DC15" s="626"/>
      <c r="DD15" s="632">
        <v>1890458</v>
      </c>
      <c r="DE15" s="624"/>
      <c r="DF15" s="624"/>
      <c r="DG15" s="624"/>
      <c r="DH15" s="624"/>
      <c r="DI15" s="624"/>
      <c r="DJ15" s="624"/>
      <c r="DK15" s="624"/>
      <c r="DL15" s="624"/>
      <c r="DM15" s="624"/>
      <c r="DN15" s="624"/>
      <c r="DO15" s="624"/>
      <c r="DP15" s="625"/>
      <c r="DQ15" s="632">
        <v>3866823</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2350710</v>
      </c>
      <c r="S16" s="624"/>
      <c r="T16" s="624"/>
      <c r="U16" s="624"/>
      <c r="V16" s="624"/>
      <c r="W16" s="624"/>
      <c r="X16" s="624"/>
      <c r="Y16" s="625"/>
      <c r="Z16" s="626">
        <v>5</v>
      </c>
      <c r="AA16" s="626"/>
      <c r="AB16" s="626"/>
      <c r="AC16" s="626"/>
      <c r="AD16" s="627">
        <v>2119532</v>
      </c>
      <c r="AE16" s="627"/>
      <c r="AF16" s="627"/>
      <c r="AG16" s="627"/>
      <c r="AH16" s="627"/>
      <c r="AI16" s="627"/>
      <c r="AJ16" s="627"/>
      <c r="AK16" s="627"/>
      <c r="AL16" s="628">
        <v>7.9</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13659</v>
      </c>
      <c r="CS16" s="624"/>
      <c r="CT16" s="624"/>
      <c r="CU16" s="624"/>
      <c r="CV16" s="624"/>
      <c r="CW16" s="624"/>
      <c r="CX16" s="624"/>
      <c r="CY16" s="625"/>
      <c r="CZ16" s="626">
        <v>0</v>
      </c>
      <c r="DA16" s="626"/>
      <c r="DB16" s="626"/>
      <c r="DC16" s="626"/>
      <c r="DD16" s="632" t="s">
        <v>108</v>
      </c>
      <c r="DE16" s="624"/>
      <c r="DF16" s="624"/>
      <c r="DG16" s="624"/>
      <c r="DH16" s="624"/>
      <c r="DI16" s="624"/>
      <c r="DJ16" s="624"/>
      <c r="DK16" s="624"/>
      <c r="DL16" s="624"/>
      <c r="DM16" s="624"/>
      <c r="DN16" s="624"/>
      <c r="DO16" s="624"/>
      <c r="DP16" s="625"/>
      <c r="DQ16" s="632">
        <v>2715</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2119532</v>
      </c>
      <c r="S17" s="624"/>
      <c r="T17" s="624"/>
      <c r="U17" s="624"/>
      <c r="V17" s="624"/>
      <c r="W17" s="624"/>
      <c r="X17" s="624"/>
      <c r="Y17" s="625"/>
      <c r="Z17" s="626">
        <v>4.5</v>
      </c>
      <c r="AA17" s="626"/>
      <c r="AB17" s="626"/>
      <c r="AC17" s="626"/>
      <c r="AD17" s="627">
        <v>2119532</v>
      </c>
      <c r="AE17" s="627"/>
      <c r="AF17" s="627"/>
      <c r="AG17" s="627"/>
      <c r="AH17" s="627"/>
      <c r="AI17" s="627"/>
      <c r="AJ17" s="627"/>
      <c r="AK17" s="627"/>
      <c r="AL17" s="628">
        <v>7.9</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3134441</v>
      </c>
      <c r="CS17" s="624"/>
      <c r="CT17" s="624"/>
      <c r="CU17" s="624"/>
      <c r="CV17" s="624"/>
      <c r="CW17" s="624"/>
      <c r="CX17" s="624"/>
      <c r="CY17" s="625"/>
      <c r="CZ17" s="626">
        <v>6.9</v>
      </c>
      <c r="DA17" s="626"/>
      <c r="DB17" s="626"/>
      <c r="DC17" s="626"/>
      <c r="DD17" s="632" t="s">
        <v>108</v>
      </c>
      <c r="DE17" s="624"/>
      <c r="DF17" s="624"/>
      <c r="DG17" s="624"/>
      <c r="DH17" s="624"/>
      <c r="DI17" s="624"/>
      <c r="DJ17" s="624"/>
      <c r="DK17" s="624"/>
      <c r="DL17" s="624"/>
      <c r="DM17" s="624"/>
      <c r="DN17" s="624"/>
      <c r="DO17" s="624"/>
      <c r="DP17" s="625"/>
      <c r="DQ17" s="632">
        <v>3085506</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231084</v>
      </c>
      <c r="S18" s="624"/>
      <c r="T18" s="624"/>
      <c r="U18" s="624"/>
      <c r="V18" s="624"/>
      <c r="W18" s="624"/>
      <c r="X18" s="624"/>
      <c r="Y18" s="625"/>
      <c r="Z18" s="626">
        <v>0.5</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v>94</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992057</v>
      </c>
      <c r="BH19" s="624"/>
      <c r="BI19" s="624"/>
      <c r="BJ19" s="624"/>
      <c r="BK19" s="624"/>
      <c r="BL19" s="624"/>
      <c r="BM19" s="624"/>
      <c r="BN19" s="625"/>
      <c r="BO19" s="626">
        <v>4.7</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27117501</v>
      </c>
      <c r="S20" s="624"/>
      <c r="T20" s="624"/>
      <c r="U20" s="624"/>
      <c r="V20" s="624"/>
      <c r="W20" s="624"/>
      <c r="X20" s="624"/>
      <c r="Y20" s="625"/>
      <c r="Z20" s="626">
        <v>58.1</v>
      </c>
      <c r="AA20" s="626"/>
      <c r="AB20" s="626"/>
      <c r="AC20" s="626"/>
      <c r="AD20" s="627">
        <v>25894266</v>
      </c>
      <c r="AE20" s="627"/>
      <c r="AF20" s="627"/>
      <c r="AG20" s="627"/>
      <c r="AH20" s="627"/>
      <c r="AI20" s="627"/>
      <c r="AJ20" s="627"/>
      <c r="AK20" s="627"/>
      <c r="AL20" s="628">
        <v>97</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992057</v>
      </c>
      <c r="BH20" s="624"/>
      <c r="BI20" s="624"/>
      <c r="BJ20" s="624"/>
      <c r="BK20" s="624"/>
      <c r="BL20" s="624"/>
      <c r="BM20" s="624"/>
      <c r="BN20" s="625"/>
      <c r="BO20" s="626">
        <v>4.7</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45325124</v>
      </c>
      <c r="CS20" s="624"/>
      <c r="CT20" s="624"/>
      <c r="CU20" s="624"/>
      <c r="CV20" s="624"/>
      <c r="CW20" s="624"/>
      <c r="CX20" s="624"/>
      <c r="CY20" s="625"/>
      <c r="CZ20" s="626">
        <v>100</v>
      </c>
      <c r="DA20" s="626"/>
      <c r="DB20" s="626"/>
      <c r="DC20" s="626"/>
      <c r="DD20" s="632">
        <v>4854932</v>
      </c>
      <c r="DE20" s="624"/>
      <c r="DF20" s="624"/>
      <c r="DG20" s="624"/>
      <c r="DH20" s="624"/>
      <c r="DI20" s="624"/>
      <c r="DJ20" s="624"/>
      <c r="DK20" s="624"/>
      <c r="DL20" s="624"/>
      <c r="DM20" s="624"/>
      <c r="DN20" s="624"/>
      <c r="DO20" s="624"/>
      <c r="DP20" s="625"/>
      <c r="DQ20" s="632">
        <v>32866388</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22302</v>
      </c>
      <c r="S21" s="624"/>
      <c r="T21" s="624"/>
      <c r="U21" s="624"/>
      <c r="V21" s="624"/>
      <c r="W21" s="624"/>
      <c r="X21" s="624"/>
      <c r="Y21" s="625"/>
      <c r="Z21" s="626">
        <v>0</v>
      </c>
      <c r="AA21" s="626"/>
      <c r="AB21" s="626"/>
      <c r="AC21" s="626"/>
      <c r="AD21" s="627">
        <v>22302</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369438</v>
      </c>
      <c r="S22" s="624"/>
      <c r="T22" s="624"/>
      <c r="U22" s="624"/>
      <c r="V22" s="624"/>
      <c r="W22" s="624"/>
      <c r="X22" s="624"/>
      <c r="Y22" s="625"/>
      <c r="Z22" s="626">
        <v>0.8</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576689</v>
      </c>
      <c r="S23" s="624"/>
      <c r="T23" s="624"/>
      <c r="U23" s="624"/>
      <c r="V23" s="624"/>
      <c r="W23" s="624"/>
      <c r="X23" s="624"/>
      <c r="Y23" s="625"/>
      <c r="Z23" s="626">
        <v>1.2</v>
      </c>
      <c r="AA23" s="626"/>
      <c r="AB23" s="626"/>
      <c r="AC23" s="626"/>
      <c r="AD23" s="627">
        <v>137845</v>
      </c>
      <c r="AE23" s="627"/>
      <c r="AF23" s="627"/>
      <c r="AG23" s="627"/>
      <c r="AH23" s="627"/>
      <c r="AI23" s="627"/>
      <c r="AJ23" s="627"/>
      <c r="AK23" s="627"/>
      <c r="AL23" s="628">
        <v>0.5</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v>992057</v>
      </c>
      <c r="BH23" s="624"/>
      <c r="BI23" s="624"/>
      <c r="BJ23" s="624"/>
      <c r="BK23" s="624"/>
      <c r="BL23" s="624"/>
      <c r="BM23" s="624"/>
      <c r="BN23" s="625"/>
      <c r="BO23" s="626">
        <v>4.7</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236616</v>
      </c>
      <c r="S24" s="624"/>
      <c r="T24" s="624"/>
      <c r="U24" s="624"/>
      <c r="V24" s="624"/>
      <c r="W24" s="624"/>
      <c r="X24" s="624"/>
      <c r="Y24" s="625"/>
      <c r="Z24" s="626">
        <v>0.5</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21202111</v>
      </c>
      <c r="CS24" s="613"/>
      <c r="CT24" s="613"/>
      <c r="CU24" s="613"/>
      <c r="CV24" s="613"/>
      <c r="CW24" s="613"/>
      <c r="CX24" s="613"/>
      <c r="CY24" s="614"/>
      <c r="CZ24" s="650">
        <v>46.8</v>
      </c>
      <c r="DA24" s="651"/>
      <c r="DB24" s="651"/>
      <c r="DC24" s="652"/>
      <c r="DD24" s="649">
        <v>13855754</v>
      </c>
      <c r="DE24" s="613"/>
      <c r="DF24" s="613"/>
      <c r="DG24" s="613"/>
      <c r="DH24" s="613"/>
      <c r="DI24" s="613"/>
      <c r="DJ24" s="613"/>
      <c r="DK24" s="614"/>
      <c r="DL24" s="649">
        <v>13825592</v>
      </c>
      <c r="DM24" s="613"/>
      <c r="DN24" s="613"/>
      <c r="DO24" s="613"/>
      <c r="DP24" s="613"/>
      <c r="DQ24" s="613"/>
      <c r="DR24" s="613"/>
      <c r="DS24" s="613"/>
      <c r="DT24" s="613"/>
      <c r="DU24" s="613"/>
      <c r="DV24" s="614"/>
      <c r="DW24" s="617">
        <v>48.1</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6492023</v>
      </c>
      <c r="S25" s="624"/>
      <c r="T25" s="624"/>
      <c r="U25" s="624"/>
      <c r="V25" s="624"/>
      <c r="W25" s="624"/>
      <c r="X25" s="624"/>
      <c r="Y25" s="625"/>
      <c r="Z25" s="626">
        <v>13.9</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7609012</v>
      </c>
      <c r="CS25" s="655"/>
      <c r="CT25" s="655"/>
      <c r="CU25" s="655"/>
      <c r="CV25" s="655"/>
      <c r="CW25" s="655"/>
      <c r="CX25" s="655"/>
      <c r="CY25" s="656"/>
      <c r="CZ25" s="657">
        <v>16.8</v>
      </c>
      <c r="DA25" s="658"/>
      <c r="DB25" s="658"/>
      <c r="DC25" s="659"/>
      <c r="DD25" s="632">
        <v>7152296</v>
      </c>
      <c r="DE25" s="655"/>
      <c r="DF25" s="655"/>
      <c r="DG25" s="655"/>
      <c r="DH25" s="655"/>
      <c r="DI25" s="655"/>
      <c r="DJ25" s="655"/>
      <c r="DK25" s="656"/>
      <c r="DL25" s="632">
        <v>7122134</v>
      </c>
      <c r="DM25" s="655"/>
      <c r="DN25" s="655"/>
      <c r="DO25" s="655"/>
      <c r="DP25" s="655"/>
      <c r="DQ25" s="655"/>
      <c r="DR25" s="655"/>
      <c r="DS25" s="655"/>
      <c r="DT25" s="655"/>
      <c r="DU25" s="655"/>
      <c r="DV25" s="656"/>
      <c r="DW25" s="628">
        <v>24.8</v>
      </c>
      <c r="DX25" s="653"/>
      <c r="DY25" s="653"/>
      <c r="DZ25" s="653"/>
      <c r="EA25" s="653"/>
      <c r="EB25" s="653"/>
      <c r="EC25" s="654"/>
    </row>
    <row r="26" spans="2:133" ht="11.25" customHeight="1" x14ac:dyDescent="0.15">
      <c r="B26" s="660" t="s">
        <v>273</v>
      </c>
      <c r="C26" s="661"/>
      <c r="D26" s="661"/>
      <c r="E26" s="661"/>
      <c r="F26" s="661"/>
      <c r="G26" s="661"/>
      <c r="H26" s="661"/>
      <c r="I26" s="661"/>
      <c r="J26" s="661"/>
      <c r="K26" s="661"/>
      <c r="L26" s="661"/>
      <c r="M26" s="661"/>
      <c r="N26" s="661"/>
      <c r="O26" s="661"/>
      <c r="P26" s="661"/>
      <c r="Q26" s="662"/>
      <c r="R26" s="623">
        <v>636926</v>
      </c>
      <c r="S26" s="624"/>
      <c r="T26" s="624"/>
      <c r="U26" s="624"/>
      <c r="V26" s="624"/>
      <c r="W26" s="624"/>
      <c r="X26" s="624"/>
      <c r="Y26" s="625"/>
      <c r="Z26" s="626">
        <v>1.4</v>
      </c>
      <c r="AA26" s="626"/>
      <c r="AB26" s="626"/>
      <c r="AC26" s="626"/>
      <c r="AD26" s="627">
        <v>636926</v>
      </c>
      <c r="AE26" s="627"/>
      <c r="AF26" s="627"/>
      <c r="AG26" s="627"/>
      <c r="AH26" s="627"/>
      <c r="AI26" s="627"/>
      <c r="AJ26" s="627"/>
      <c r="AK26" s="627"/>
      <c r="AL26" s="628">
        <v>2.4</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5311913</v>
      </c>
      <c r="CS26" s="624"/>
      <c r="CT26" s="624"/>
      <c r="CU26" s="624"/>
      <c r="CV26" s="624"/>
      <c r="CW26" s="624"/>
      <c r="CX26" s="624"/>
      <c r="CY26" s="625"/>
      <c r="CZ26" s="657">
        <v>11.7</v>
      </c>
      <c r="DA26" s="658"/>
      <c r="DB26" s="658"/>
      <c r="DC26" s="659"/>
      <c r="DD26" s="632">
        <v>4914190</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3"/>
      <c r="DY26" s="653"/>
      <c r="DZ26" s="653"/>
      <c r="EA26" s="653"/>
      <c r="EB26" s="653"/>
      <c r="EC26" s="654"/>
    </row>
    <row r="27" spans="2:133" ht="11.25" customHeight="1" x14ac:dyDescent="0.15">
      <c r="B27" s="620" t="s">
        <v>276</v>
      </c>
      <c r="C27" s="621"/>
      <c r="D27" s="621"/>
      <c r="E27" s="621"/>
      <c r="F27" s="621"/>
      <c r="G27" s="621"/>
      <c r="H27" s="621"/>
      <c r="I27" s="621"/>
      <c r="J27" s="621"/>
      <c r="K27" s="621"/>
      <c r="L27" s="621"/>
      <c r="M27" s="621"/>
      <c r="N27" s="621"/>
      <c r="O27" s="621"/>
      <c r="P27" s="621"/>
      <c r="Q27" s="622"/>
      <c r="R27" s="623">
        <v>2511647</v>
      </c>
      <c r="S27" s="624"/>
      <c r="T27" s="624"/>
      <c r="U27" s="624"/>
      <c r="V27" s="624"/>
      <c r="W27" s="624"/>
      <c r="X27" s="624"/>
      <c r="Y27" s="625"/>
      <c r="Z27" s="626">
        <v>5.4</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21277704</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10458658</v>
      </c>
      <c r="CS27" s="655"/>
      <c r="CT27" s="655"/>
      <c r="CU27" s="655"/>
      <c r="CV27" s="655"/>
      <c r="CW27" s="655"/>
      <c r="CX27" s="655"/>
      <c r="CY27" s="656"/>
      <c r="CZ27" s="657">
        <v>23.1</v>
      </c>
      <c r="DA27" s="658"/>
      <c r="DB27" s="658"/>
      <c r="DC27" s="659"/>
      <c r="DD27" s="632">
        <v>3617952</v>
      </c>
      <c r="DE27" s="655"/>
      <c r="DF27" s="655"/>
      <c r="DG27" s="655"/>
      <c r="DH27" s="655"/>
      <c r="DI27" s="655"/>
      <c r="DJ27" s="655"/>
      <c r="DK27" s="656"/>
      <c r="DL27" s="632">
        <v>3617952</v>
      </c>
      <c r="DM27" s="655"/>
      <c r="DN27" s="655"/>
      <c r="DO27" s="655"/>
      <c r="DP27" s="655"/>
      <c r="DQ27" s="655"/>
      <c r="DR27" s="655"/>
      <c r="DS27" s="655"/>
      <c r="DT27" s="655"/>
      <c r="DU27" s="655"/>
      <c r="DV27" s="656"/>
      <c r="DW27" s="628">
        <v>12.6</v>
      </c>
      <c r="DX27" s="653"/>
      <c r="DY27" s="653"/>
      <c r="DZ27" s="653"/>
      <c r="EA27" s="653"/>
      <c r="EB27" s="653"/>
      <c r="EC27" s="654"/>
    </row>
    <row r="28" spans="2:133" ht="11.25" customHeight="1" x14ac:dyDescent="0.15">
      <c r="B28" s="620" t="s">
        <v>279</v>
      </c>
      <c r="C28" s="621"/>
      <c r="D28" s="621"/>
      <c r="E28" s="621"/>
      <c r="F28" s="621"/>
      <c r="G28" s="621"/>
      <c r="H28" s="621"/>
      <c r="I28" s="621"/>
      <c r="J28" s="621"/>
      <c r="K28" s="621"/>
      <c r="L28" s="621"/>
      <c r="M28" s="621"/>
      <c r="N28" s="621"/>
      <c r="O28" s="621"/>
      <c r="P28" s="621"/>
      <c r="Q28" s="622"/>
      <c r="R28" s="623">
        <v>235948</v>
      </c>
      <c r="S28" s="624"/>
      <c r="T28" s="624"/>
      <c r="U28" s="624"/>
      <c r="V28" s="624"/>
      <c r="W28" s="624"/>
      <c r="X28" s="624"/>
      <c r="Y28" s="625"/>
      <c r="Z28" s="626">
        <v>0.5</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3134441</v>
      </c>
      <c r="CS28" s="624"/>
      <c r="CT28" s="624"/>
      <c r="CU28" s="624"/>
      <c r="CV28" s="624"/>
      <c r="CW28" s="624"/>
      <c r="CX28" s="624"/>
      <c r="CY28" s="625"/>
      <c r="CZ28" s="657">
        <v>6.9</v>
      </c>
      <c r="DA28" s="658"/>
      <c r="DB28" s="658"/>
      <c r="DC28" s="659"/>
      <c r="DD28" s="632">
        <v>3085506</v>
      </c>
      <c r="DE28" s="624"/>
      <c r="DF28" s="624"/>
      <c r="DG28" s="624"/>
      <c r="DH28" s="624"/>
      <c r="DI28" s="624"/>
      <c r="DJ28" s="624"/>
      <c r="DK28" s="625"/>
      <c r="DL28" s="632">
        <v>3085506</v>
      </c>
      <c r="DM28" s="624"/>
      <c r="DN28" s="624"/>
      <c r="DO28" s="624"/>
      <c r="DP28" s="624"/>
      <c r="DQ28" s="624"/>
      <c r="DR28" s="624"/>
      <c r="DS28" s="624"/>
      <c r="DT28" s="624"/>
      <c r="DU28" s="624"/>
      <c r="DV28" s="625"/>
      <c r="DW28" s="628">
        <v>10.7</v>
      </c>
      <c r="DX28" s="653"/>
      <c r="DY28" s="653"/>
      <c r="DZ28" s="653"/>
      <c r="EA28" s="653"/>
      <c r="EB28" s="653"/>
      <c r="EC28" s="654"/>
    </row>
    <row r="29" spans="2:133" ht="11.25" customHeight="1" x14ac:dyDescent="0.15">
      <c r="B29" s="620" t="s">
        <v>281</v>
      </c>
      <c r="C29" s="621"/>
      <c r="D29" s="621"/>
      <c r="E29" s="621"/>
      <c r="F29" s="621"/>
      <c r="G29" s="621"/>
      <c r="H29" s="621"/>
      <c r="I29" s="621"/>
      <c r="J29" s="621"/>
      <c r="K29" s="621"/>
      <c r="L29" s="621"/>
      <c r="M29" s="621"/>
      <c r="N29" s="621"/>
      <c r="O29" s="621"/>
      <c r="P29" s="621"/>
      <c r="Q29" s="622"/>
      <c r="R29" s="623">
        <v>8644</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3134441</v>
      </c>
      <c r="CS29" s="655"/>
      <c r="CT29" s="655"/>
      <c r="CU29" s="655"/>
      <c r="CV29" s="655"/>
      <c r="CW29" s="655"/>
      <c r="CX29" s="655"/>
      <c r="CY29" s="656"/>
      <c r="CZ29" s="657">
        <v>6.9</v>
      </c>
      <c r="DA29" s="658"/>
      <c r="DB29" s="658"/>
      <c r="DC29" s="659"/>
      <c r="DD29" s="632">
        <v>3085506</v>
      </c>
      <c r="DE29" s="655"/>
      <c r="DF29" s="655"/>
      <c r="DG29" s="655"/>
      <c r="DH29" s="655"/>
      <c r="DI29" s="655"/>
      <c r="DJ29" s="655"/>
      <c r="DK29" s="656"/>
      <c r="DL29" s="632">
        <v>3085506</v>
      </c>
      <c r="DM29" s="655"/>
      <c r="DN29" s="655"/>
      <c r="DO29" s="655"/>
      <c r="DP29" s="655"/>
      <c r="DQ29" s="655"/>
      <c r="DR29" s="655"/>
      <c r="DS29" s="655"/>
      <c r="DT29" s="655"/>
      <c r="DU29" s="655"/>
      <c r="DV29" s="656"/>
      <c r="DW29" s="628">
        <v>10.7</v>
      </c>
      <c r="DX29" s="653"/>
      <c r="DY29" s="653"/>
      <c r="DZ29" s="653"/>
      <c r="EA29" s="653"/>
      <c r="EB29" s="653"/>
      <c r="EC29" s="654"/>
    </row>
    <row r="30" spans="2:133" ht="11.25" customHeight="1" x14ac:dyDescent="0.15">
      <c r="B30" s="620" t="s">
        <v>286</v>
      </c>
      <c r="C30" s="621"/>
      <c r="D30" s="621"/>
      <c r="E30" s="621"/>
      <c r="F30" s="621"/>
      <c r="G30" s="621"/>
      <c r="H30" s="621"/>
      <c r="I30" s="621"/>
      <c r="J30" s="621"/>
      <c r="K30" s="621"/>
      <c r="L30" s="621"/>
      <c r="M30" s="621"/>
      <c r="N30" s="621"/>
      <c r="O30" s="621"/>
      <c r="P30" s="621"/>
      <c r="Q30" s="622"/>
      <c r="R30" s="623">
        <v>1816657</v>
      </c>
      <c r="S30" s="624"/>
      <c r="T30" s="624"/>
      <c r="U30" s="624"/>
      <c r="V30" s="624"/>
      <c r="W30" s="624"/>
      <c r="X30" s="624"/>
      <c r="Y30" s="625"/>
      <c r="Z30" s="626">
        <v>3.9</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98.8</v>
      </c>
      <c r="BH30" s="682"/>
      <c r="BI30" s="682"/>
      <c r="BJ30" s="682"/>
      <c r="BK30" s="682"/>
      <c r="BL30" s="682"/>
      <c r="BM30" s="618">
        <v>94.6</v>
      </c>
      <c r="BN30" s="682"/>
      <c r="BO30" s="682"/>
      <c r="BP30" s="682"/>
      <c r="BQ30" s="683"/>
      <c r="BR30" s="681">
        <v>98.6</v>
      </c>
      <c r="BS30" s="682"/>
      <c r="BT30" s="682"/>
      <c r="BU30" s="682"/>
      <c r="BV30" s="682"/>
      <c r="BW30" s="682"/>
      <c r="BX30" s="618">
        <v>94.1</v>
      </c>
      <c r="BY30" s="682"/>
      <c r="BZ30" s="682"/>
      <c r="CA30" s="682"/>
      <c r="CB30" s="683"/>
      <c r="CD30" s="686"/>
      <c r="CE30" s="687"/>
      <c r="CF30" s="637" t="s">
        <v>289</v>
      </c>
      <c r="CG30" s="638"/>
      <c r="CH30" s="638"/>
      <c r="CI30" s="638"/>
      <c r="CJ30" s="638"/>
      <c r="CK30" s="638"/>
      <c r="CL30" s="638"/>
      <c r="CM30" s="638"/>
      <c r="CN30" s="638"/>
      <c r="CO30" s="638"/>
      <c r="CP30" s="638"/>
      <c r="CQ30" s="639"/>
      <c r="CR30" s="623">
        <v>2755909</v>
      </c>
      <c r="CS30" s="624"/>
      <c r="CT30" s="624"/>
      <c r="CU30" s="624"/>
      <c r="CV30" s="624"/>
      <c r="CW30" s="624"/>
      <c r="CX30" s="624"/>
      <c r="CY30" s="625"/>
      <c r="CZ30" s="657">
        <v>6.1</v>
      </c>
      <c r="DA30" s="658"/>
      <c r="DB30" s="658"/>
      <c r="DC30" s="659"/>
      <c r="DD30" s="632">
        <v>2715269</v>
      </c>
      <c r="DE30" s="624"/>
      <c r="DF30" s="624"/>
      <c r="DG30" s="624"/>
      <c r="DH30" s="624"/>
      <c r="DI30" s="624"/>
      <c r="DJ30" s="624"/>
      <c r="DK30" s="625"/>
      <c r="DL30" s="632">
        <v>2715269</v>
      </c>
      <c r="DM30" s="624"/>
      <c r="DN30" s="624"/>
      <c r="DO30" s="624"/>
      <c r="DP30" s="624"/>
      <c r="DQ30" s="624"/>
      <c r="DR30" s="624"/>
      <c r="DS30" s="624"/>
      <c r="DT30" s="624"/>
      <c r="DU30" s="624"/>
      <c r="DV30" s="625"/>
      <c r="DW30" s="628">
        <v>9.5</v>
      </c>
      <c r="DX30" s="653"/>
      <c r="DY30" s="653"/>
      <c r="DZ30" s="653"/>
      <c r="EA30" s="653"/>
      <c r="EB30" s="653"/>
      <c r="EC30" s="654"/>
    </row>
    <row r="31" spans="2:133" ht="11.25" customHeight="1" x14ac:dyDescent="0.15">
      <c r="B31" s="620" t="s">
        <v>290</v>
      </c>
      <c r="C31" s="621"/>
      <c r="D31" s="621"/>
      <c r="E31" s="621"/>
      <c r="F31" s="621"/>
      <c r="G31" s="621"/>
      <c r="H31" s="621"/>
      <c r="I31" s="621"/>
      <c r="J31" s="621"/>
      <c r="K31" s="621"/>
      <c r="L31" s="621"/>
      <c r="M31" s="621"/>
      <c r="N31" s="621"/>
      <c r="O31" s="621"/>
      <c r="P31" s="621"/>
      <c r="Q31" s="622"/>
      <c r="R31" s="623">
        <v>2298948</v>
      </c>
      <c r="S31" s="624"/>
      <c r="T31" s="624"/>
      <c r="U31" s="624"/>
      <c r="V31" s="624"/>
      <c r="W31" s="624"/>
      <c r="X31" s="624"/>
      <c r="Y31" s="625"/>
      <c r="Z31" s="626">
        <v>4.9000000000000004</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98.5</v>
      </c>
      <c r="BH31" s="655"/>
      <c r="BI31" s="655"/>
      <c r="BJ31" s="655"/>
      <c r="BK31" s="655"/>
      <c r="BL31" s="655"/>
      <c r="BM31" s="629">
        <v>92.7</v>
      </c>
      <c r="BN31" s="679"/>
      <c r="BO31" s="679"/>
      <c r="BP31" s="679"/>
      <c r="BQ31" s="680"/>
      <c r="BR31" s="678">
        <v>98.1</v>
      </c>
      <c r="BS31" s="655"/>
      <c r="BT31" s="655"/>
      <c r="BU31" s="655"/>
      <c r="BV31" s="655"/>
      <c r="BW31" s="655"/>
      <c r="BX31" s="629">
        <v>91.9</v>
      </c>
      <c r="BY31" s="679"/>
      <c r="BZ31" s="679"/>
      <c r="CA31" s="679"/>
      <c r="CB31" s="680"/>
      <c r="CD31" s="686"/>
      <c r="CE31" s="687"/>
      <c r="CF31" s="637" t="s">
        <v>293</v>
      </c>
      <c r="CG31" s="638"/>
      <c r="CH31" s="638"/>
      <c r="CI31" s="638"/>
      <c r="CJ31" s="638"/>
      <c r="CK31" s="638"/>
      <c r="CL31" s="638"/>
      <c r="CM31" s="638"/>
      <c r="CN31" s="638"/>
      <c r="CO31" s="638"/>
      <c r="CP31" s="638"/>
      <c r="CQ31" s="639"/>
      <c r="CR31" s="623">
        <v>378532</v>
      </c>
      <c r="CS31" s="655"/>
      <c r="CT31" s="655"/>
      <c r="CU31" s="655"/>
      <c r="CV31" s="655"/>
      <c r="CW31" s="655"/>
      <c r="CX31" s="655"/>
      <c r="CY31" s="656"/>
      <c r="CZ31" s="657">
        <v>0.8</v>
      </c>
      <c r="DA31" s="658"/>
      <c r="DB31" s="658"/>
      <c r="DC31" s="659"/>
      <c r="DD31" s="632">
        <v>370237</v>
      </c>
      <c r="DE31" s="655"/>
      <c r="DF31" s="655"/>
      <c r="DG31" s="655"/>
      <c r="DH31" s="655"/>
      <c r="DI31" s="655"/>
      <c r="DJ31" s="655"/>
      <c r="DK31" s="656"/>
      <c r="DL31" s="632">
        <v>370237</v>
      </c>
      <c r="DM31" s="655"/>
      <c r="DN31" s="655"/>
      <c r="DO31" s="655"/>
      <c r="DP31" s="655"/>
      <c r="DQ31" s="655"/>
      <c r="DR31" s="655"/>
      <c r="DS31" s="655"/>
      <c r="DT31" s="655"/>
      <c r="DU31" s="655"/>
      <c r="DV31" s="656"/>
      <c r="DW31" s="628">
        <v>1.3</v>
      </c>
      <c r="DX31" s="653"/>
      <c r="DY31" s="653"/>
      <c r="DZ31" s="653"/>
      <c r="EA31" s="653"/>
      <c r="EB31" s="653"/>
      <c r="EC31" s="654"/>
    </row>
    <row r="32" spans="2:133" ht="11.25" customHeight="1" x14ac:dyDescent="0.15">
      <c r="B32" s="620" t="s">
        <v>294</v>
      </c>
      <c r="C32" s="621"/>
      <c r="D32" s="621"/>
      <c r="E32" s="621"/>
      <c r="F32" s="621"/>
      <c r="G32" s="621"/>
      <c r="H32" s="621"/>
      <c r="I32" s="621"/>
      <c r="J32" s="621"/>
      <c r="K32" s="621"/>
      <c r="L32" s="621"/>
      <c r="M32" s="621"/>
      <c r="N32" s="621"/>
      <c r="O32" s="621"/>
      <c r="P32" s="621"/>
      <c r="Q32" s="622"/>
      <c r="R32" s="623">
        <v>990609</v>
      </c>
      <c r="S32" s="624"/>
      <c r="T32" s="624"/>
      <c r="U32" s="624"/>
      <c r="V32" s="624"/>
      <c r="W32" s="624"/>
      <c r="X32" s="624"/>
      <c r="Y32" s="625"/>
      <c r="Z32" s="626">
        <v>2.1</v>
      </c>
      <c r="AA32" s="626"/>
      <c r="AB32" s="626"/>
      <c r="AC32" s="626"/>
      <c r="AD32" s="627">
        <v>245</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99</v>
      </c>
      <c r="BH32" s="691"/>
      <c r="BI32" s="691"/>
      <c r="BJ32" s="691"/>
      <c r="BK32" s="691"/>
      <c r="BL32" s="691"/>
      <c r="BM32" s="692">
        <v>96.3</v>
      </c>
      <c r="BN32" s="691"/>
      <c r="BO32" s="691"/>
      <c r="BP32" s="691"/>
      <c r="BQ32" s="693"/>
      <c r="BR32" s="690">
        <v>98.9</v>
      </c>
      <c r="BS32" s="691"/>
      <c r="BT32" s="691"/>
      <c r="BU32" s="691"/>
      <c r="BV32" s="691"/>
      <c r="BW32" s="691"/>
      <c r="BX32" s="692">
        <v>95.8</v>
      </c>
      <c r="BY32" s="691"/>
      <c r="BZ32" s="691"/>
      <c r="CA32" s="691"/>
      <c r="CB32" s="693"/>
      <c r="CD32" s="688"/>
      <c r="CE32" s="689"/>
      <c r="CF32" s="637" t="s">
        <v>296</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x14ac:dyDescent="0.15">
      <c r="B33" s="620" t="s">
        <v>297</v>
      </c>
      <c r="C33" s="621"/>
      <c r="D33" s="621"/>
      <c r="E33" s="621"/>
      <c r="F33" s="621"/>
      <c r="G33" s="621"/>
      <c r="H33" s="621"/>
      <c r="I33" s="621"/>
      <c r="J33" s="621"/>
      <c r="K33" s="621"/>
      <c r="L33" s="621"/>
      <c r="M33" s="621"/>
      <c r="N33" s="621"/>
      <c r="O33" s="621"/>
      <c r="P33" s="621"/>
      <c r="Q33" s="622"/>
      <c r="R33" s="623">
        <v>3375830</v>
      </c>
      <c r="S33" s="624"/>
      <c r="T33" s="624"/>
      <c r="U33" s="624"/>
      <c r="V33" s="624"/>
      <c r="W33" s="624"/>
      <c r="X33" s="624"/>
      <c r="Y33" s="625"/>
      <c r="Z33" s="626">
        <v>7.2</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19254422</v>
      </c>
      <c r="CS33" s="655"/>
      <c r="CT33" s="655"/>
      <c r="CU33" s="655"/>
      <c r="CV33" s="655"/>
      <c r="CW33" s="655"/>
      <c r="CX33" s="655"/>
      <c r="CY33" s="656"/>
      <c r="CZ33" s="657">
        <v>42.5</v>
      </c>
      <c r="DA33" s="658"/>
      <c r="DB33" s="658"/>
      <c r="DC33" s="659"/>
      <c r="DD33" s="632">
        <v>17057862</v>
      </c>
      <c r="DE33" s="655"/>
      <c r="DF33" s="655"/>
      <c r="DG33" s="655"/>
      <c r="DH33" s="655"/>
      <c r="DI33" s="655"/>
      <c r="DJ33" s="655"/>
      <c r="DK33" s="656"/>
      <c r="DL33" s="632">
        <v>12337652</v>
      </c>
      <c r="DM33" s="655"/>
      <c r="DN33" s="655"/>
      <c r="DO33" s="655"/>
      <c r="DP33" s="655"/>
      <c r="DQ33" s="655"/>
      <c r="DR33" s="655"/>
      <c r="DS33" s="655"/>
      <c r="DT33" s="655"/>
      <c r="DU33" s="655"/>
      <c r="DV33" s="656"/>
      <c r="DW33" s="628">
        <v>42.9</v>
      </c>
      <c r="DX33" s="653"/>
      <c r="DY33" s="653"/>
      <c r="DZ33" s="653"/>
      <c r="EA33" s="653"/>
      <c r="EB33" s="653"/>
      <c r="EC33" s="654"/>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7903093</v>
      </c>
      <c r="CS34" s="624"/>
      <c r="CT34" s="624"/>
      <c r="CU34" s="624"/>
      <c r="CV34" s="624"/>
      <c r="CW34" s="624"/>
      <c r="CX34" s="624"/>
      <c r="CY34" s="625"/>
      <c r="CZ34" s="657">
        <v>17.399999999999999</v>
      </c>
      <c r="DA34" s="658"/>
      <c r="DB34" s="658"/>
      <c r="DC34" s="659"/>
      <c r="DD34" s="632">
        <v>6843054</v>
      </c>
      <c r="DE34" s="624"/>
      <c r="DF34" s="624"/>
      <c r="DG34" s="624"/>
      <c r="DH34" s="624"/>
      <c r="DI34" s="624"/>
      <c r="DJ34" s="624"/>
      <c r="DK34" s="625"/>
      <c r="DL34" s="632">
        <v>5642853</v>
      </c>
      <c r="DM34" s="624"/>
      <c r="DN34" s="624"/>
      <c r="DO34" s="624"/>
      <c r="DP34" s="624"/>
      <c r="DQ34" s="624"/>
      <c r="DR34" s="624"/>
      <c r="DS34" s="624"/>
      <c r="DT34" s="624"/>
      <c r="DU34" s="624"/>
      <c r="DV34" s="625"/>
      <c r="DW34" s="628">
        <v>19.600000000000001</v>
      </c>
      <c r="DX34" s="653"/>
      <c r="DY34" s="653"/>
      <c r="DZ34" s="653"/>
      <c r="EA34" s="653"/>
      <c r="EB34" s="653"/>
      <c r="EC34" s="654"/>
    </row>
    <row r="35" spans="2:133" ht="11.25" customHeight="1" x14ac:dyDescent="0.15">
      <c r="B35" s="620" t="s">
        <v>303</v>
      </c>
      <c r="C35" s="621"/>
      <c r="D35" s="621"/>
      <c r="E35" s="621"/>
      <c r="F35" s="621"/>
      <c r="G35" s="621"/>
      <c r="H35" s="621"/>
      <c r="I35" s="621"/>
      <c r="J35" s="621"/>
      <c r="K35" s="621"/>
      <c r="L35" s="621"/>
      <c r="M35" s="621"/>
      <c r="N35" s="621"/>
      <c r="O35" s="621"/>
      <c r="P35" s="621"/>
      <c r="Q35" s="622"/>
      <c r="R35" s="623">
        <v>2034430</v>
      </c>
      <c r="S35" s="624"/>
      <c r="T35" s="624"/>
      <c r="U35" s="624"/>
      <c r="V35" s="624"/>
      <c r="W35" s="624"/>
      <c r="X35" s="624"/>
      <c r="Y35" s="625"/>
      <c r="Z35" s="626">
        <v>4.4000000000000004</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5894237</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394838</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211092</v>
      </c>
      <c r="CS35" s="655"/>
      <c r="CT35" s="655"/>
      <c r="CU35" s="655"/>
      <c r="CV35" s="655"/>
      <c r="CW35" s="655"/>
      <c r="CX35" s="655"/>
      <c r="CY35" s="656"/>
      <c r="CZ35" s="657">
        <v>0.5</v>
      </c>
      <c r="DA35" s="658"/>
      <c r="DB35" s="658"/>
      <c r="DC35" s="659"/>
      <c r="DD35" s="632">
        <v>186569</v>
      </c>
      <c r="DE35" s="655"/>
      <c r="DF35" s="655"/>
      <c r="DG35" s="655"/>
      <c r="DH35" s="655"/>
      <c r="DI35" s="655"/>
      <c r="DJ35" s="655"/>
      <c r="DK35" s="656"/>
      <c r="DL35" s="632">
        <v>99669</v>
      </c>
      <c r="DM35" s="655"/>
      <c r="DN35" s="655"/>
      <c r="DO35" s="655"/>
      <c r="DP35" s="655"/>
      <c r="DQ35" s="655"/>
      <c r="DR35" s="655"/>
      <c r="DS35" s="655"/>
      <c r="DT35" s="655"/>
      <c r="DU35" s="655"/>
      <c r="DV35" s="656"/>
      <c r="DW35" s="628">
        <v>0.3</v>
      </c>
      <c r="DX35" s="653"/>
      <c r="DY35" s="653"/>
      <c r="DZ35" s="653"/>
      <c r="EA35" s="653"/>
      <c r="EB35" s="653"/>
      <c r="EC35" s="654"/>
    </row>
    <row r="36" spans="2:133" ht="11.25" customHeight="1" x14ac:dyDescent="0.15">
      <c r="B36" s="666" t="s">
        <v>307</v>
      </c>
      <c r="C36" s="667"/>
      <c r="D36" s="667"/>
      <c r="E36" s="667"/>
      <c r="F36" s="667"/>
      <c r="G36" s="667"/>
      <c r="H36" s="667"/>
      <c r="I36" s="667"/>
      <c r="J36" s="667"/>
      <c r="K36" s="667"/>
      <c r="L36" s="667"/>
      <c r="M36" s="667"/>
      <c r="N36" s="667"/>
      <c r="O36" s="667"/>
      <c r="P36" s="667"/>
      <c r="Q36" s="668"/>
      <c r="R36" s="695">
        <v>46689778</v>
      </c>
      <c r="S36" s="696"/>
      <c r="T36" s="696"/>
      <c r="U36" s="696"/>
      <c r="V36" s="696"/>
      <c r="W36" s="696"/>
      <c r="X36" s="696"/>
      <c r="Y36" s="697"/>
      <c r="Z36" s="698">
        <v>100</v>
      </c>
      <c r="AA36" s="698"/>
      <c r="AB36" s="698"/>
      <c r="AC36" s="698"/>
      <c r="AD36" s="699">
        <v>26691584</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1049734</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-1335118</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5449311</v>
      </c>
      <c r="CS36" s="624"/>
      <c r="CT36" s="624"/>
      <c r="CU36" s="624"/>
      <c r="CV36" s="624"/>
      <c r="CW36" s="624"/>
      <c r="CX36" s="624"/>
      <c r="CY36" s="625"/>
      <c r="CZ36" s="657">
        <v>12</v>
      </c>
      <c r="DA36" s="658"/>
      <c r="DB36" s="658"/>
      <c r="DC36" s="659"/>
      <c r="DD36" s="632">
        <v>5113422</v>
      </c>
      <c r="DE36" s="624"/>
      <c r="DF36" s="624"/>
      <c r="DG36" s="624"/>
      <c r="DH36" s="624"/>
      <c r="DI36" s="624"/>
      <c r="DJ36" s="624"/>
      <c r="DK36" s="625"/>
      <c r="DL36" s="632">
        <v>3498448</v>
      </c>
      <c r="DM36" s="624"/>
      <c r="DN36" s="624"/>
      <c r="DO36" s="624"/>
      <c r="DP36" s="624"/>
      <c r="DQ36" s="624"/>
      <c r="DR36" s="624"/>
      <c r="DS36" s="624"/>
      <c r="DT36" s="624"/>
      <c r="DU36" s="624"/>
      <c r="DV36" s="625"/>
      <c r="DW36" s="628">
        <v>12.2</v>
      </c>
      <c r="DX36" s="653"/>
      <c r="DY36" s="653"/>
      <c r="DZ36" s="653"/>
      <c r="EA36" s="653"/>
      <c r="EB36" s="653"/>
      <c r="EC36" s="654"/>
    </row>
    <row r="37" spans="2:133" ht="11.25" customHeight="1" x14ac:dyDescent="0.15">
      <c r="AQ37" s="702" t="s">
        <v>311</v>
      </c>
      <c r="AR37" s="703"/>
      <c r="AS37" s="703"/>
      <c r="AT37" s="703"/>
      <c r="AU37" s="703"/>
      <c r="AV37" s="703"/>
      <c r="AW37" s="703"/>
      <c r="AX37" s="703"/>
      <c r="AY37" s="704"/>
      <c r="AZ37" s="623">
        <v>1618</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25159</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1921406</v>
      </c>
      <c r="CS37" s="655"/>
      <c r="CT37" s="655"/>
      <c r="CU37" s="655"/>
      <c r="CV37" s="655"/>
      <c r="CW37" s="655"/>
      <c r="CX37" s="655"/>
      <c r="CY37" s="656"/>
      <c r="CZ37" s="657">
        <v>4.2</v>
      </c>
      <c r="DA37" s="658"/>
      <c r="DB37" s="658"/>
      <c r="DC37" s="659"/>
      <c r="DD37" s="632">
        <v>1921241</v>
      </c>
      <c r="DE37" s="655"/>
      <c r="DF37" s="655"/>
      <c r="DG37" s="655"/>
      <c r="DH37" s="655"/>
      <c r="DI37" s="655"/>
      <c r="DJ37" s="655"/>
      <c r="DK37" s="656"/>
      <c r="DL37" s="632">
        <v>1921241</v>
      </c>
      <c r="DM37" s="655"/>
      <c r="DN37" s="655"/>
      <c r="DO37" s="655"/>
      <c r="DP37" s="655"/>
      <c r="DQ37" s="655"/>
      <c r="DR37" s="655"/>
      <c r="DS37" s="655"/>
      <c r="DT37" s="655"/>
      <c r="DU37" s="655"/>
      <c r="DV37" s="656"/>
      <c r="DW37" s="628">
        <v>6.7</v>
      </c>
      <c r="DX37" s="653"/>
      <c r="DY37" s="653"/>
      <c r="DZ37" s="653"/>
      <c r="EA37" s="653"/>
      <c r="EB37" s="653"/>
      <c r="EC37" s="654"/>
    </row>
    <row r="38" spans="2:133" ht="11.25" customHeight="1" x14ac:dyDescent="0.15">
      <c r="AQ38" s="702" t="s">
        <v>314</v>
      </c>
      <c r="AR38" s="703"/>
      <c r="AS38" s="703"/>
      <c r="AT38" s="703"/>
      <c r="AU38" s="703"/>
      <c r="AV38" s="703"/>
      <c r="AW38" s="703"/>
      <c r="AX38" s="703"/>
      <c r="AY38" s="704"/>
      <c r="AZ38" s="623" t="s">
        <v>108</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42623</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4842885</v>
      </c>
      <c r="CS38" s="624"/>
      <c r="CT38" s="624"/>
      <c r="CU38" s="624"/>
      <c r="CV38" s="624"/>
      <c r="CW38" s="624"/>
      <c r="CX38" s="624"/>
      <c r="CY38" s="625"/>
      <c r="CZ38" s="657">
        <v>10.7</v>
      </c>
      <c r="DA38" s="658"/>
      <c r="DB38" s="658"/>
      <c r="DC38" s="659"/>
      <c r="DD38" s="632">
        <v>4441616</v>
      </c>
      <c r="DE38" s="624"/>
      <c r="DF38" s="624"/>
      <c r="DG38" s="624"/>
      <c r="DH38" s="624"/>
      <c r="DI38" s="624"/>
      <c r="DJ38" s="624"/>
      <c r="DK38" s="625"/>
      <c r="DL38" s="632">
        <v>3090402</v>
      </c>
      <c r="DM38" s="624"/>
      <c r="DN38" s="624"/>
      <c r="DO38" s="624"/>
      <c r="DP38" s="624"/>
      <c r="DQ38" s="624"/>
      <c r="DR38" s="624"/>
      <c r="DS38" s="624"/>
      <c r="DT38" s="624"/>
      <c r="DU38" s="624"/>
      <c r="DV38" s="625"/>
      <c r="DW38" s="628">
        <v>10.8</v>
      </c>
      <c r="DX38" s="653"/>
      <c r="DY38" s="653"/>
      <c r="DZ38" s="653"/>
      <c r="EA38" s="653"/>
      <c r="EB38" s="653"/>
      <c r="EC38" s="654"/>
    </row>
    <row r="39" spans="2:133" ht="11.25" customHeight="1" x14ac:dyDescent="0.15">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82</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478945</v>
      </c>
      <c r="CS39" s="655"/>
      <c r="CT39" s="655"/>
      <c r="CU39" s="655"/>
      <c r="CV39" s="655"/>
      <c r="CW39" s="655"/>
      <c r="CX39" s="655"/>
      <c r="CY39" s="656"/>
      <c r="CZ39" s="657">
        <v>1.1000000000000001</v>
      </c>
      <c r="DA39" s="658"/>
      <c r="DB39" s="658"/>
      <c r="DC39" s="659"/>
      <c r="DD39" s="632">
        <v>466921</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1953892</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93</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369096</v>
      </c>
      <c r="CS40" s="624"/>
      <c r="CT40" s="624"/>
      <c r="CU40" s="624"/>
      <c r="CV40" s="624"/>
      <c r="CW40" s="624"/>
      <c r="CX40" s="624"/>
      <c r="CY40" s="625"/>
      <c r="CZ40" s="657">
        <v>0.8</v>
      </c>
      <c r="DA40" s="658"/>
      <c r="DB40" s="658"/>
      <c r="DC40" s="659"/>
      <c r="DD40" s="632">
        <v>6280</v>
      </c>
      <c r="DE40" s="624"/>
      <c r="DF40" s="624"/>
      <c r="DG40" s="624"/>
      <c r="DH40" s="624"/>
      <c r="DI40" s="624"/>
      <c r="DJ40" s="624"/>
      <c r="DK40" s="625"/>
      <c r="DL40" s="632">
        <v>6280</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2888993</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290</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4868591</v>
      </c>
      <c r="CS42" s="624"/>
      <c r="CT42" s="624"/>
      <c r="CU42" s="624"/>
      <c r="CV42" s="624"/>
      <c r="CW42" s="624"/>
      <c r="CX42" s="624"/>
      <c r="CY42" s="625"/>
      <c r="CZ42" s="657">
        <v>10.7</v>
      </c>
      <c r="DA42" s="706"/>
      <c r="DB42" s="706"/>
      <c r="DC42" s="707"/>
      <c r="DD42" s="632">
        <v>1952772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192760</v>
      </c>
      <c r="CS43" s="655"/>
      <c r="CT43" s="655"/>
      <c r="CU43" s="655"/>
      <c r="CV43" s="655"/>
      <c r="CW43" s="655"/>
      <c r="CX43" s="655"/>
      <c r="CY43" s="656"/>
      <c r="CZ43" s="657">
        <v>0.4</v>
      </c>
      <c r="DA43" s="658"/>
      <c r="DB43" s="658"/>
      <c r="DC43" s="659"/>
      <c r="DD43" s="632">
        <v>192760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4854932</v>
      </c>
      <c r="CS44" s="624"/>
      <c r="CT44" s="624"/>
      <c r="CU44" s="624"/>
      <c r="CV44" s="624"/>
      <c r="CW44" s="624"/>
      <c r="CX44" s="624"/>
      <c r="CY44" s="625"/>
      <c r="CZ44" s="657">
        <v>10.7</v>
      </c>
      <c r="DA44" s="706"/>
      <c r="DB44" s="706"/>
      <c r="DC44" s="707"/>
      <c r="DD44" s="632">
        <v>1950057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1222053</v>
      </c>
      <c r="CS45" s="655"/>
      <c r="CT45" s="655"/>
      <c r="CU45" s="655"/>
      <c r="CV45" s="655"/>
      <c r="CW45" s="655"/>
      <c r="CX45" s="655"/>
      <c r="CY45" s="656"/>
      <c r="CZ45" s="657">
        <v>2.7</v>
      </c>
      <c r="DA45" s="658"/>
      <c r="DB45" s="658"/>
      <c r="DC45" s="659"/>
      <c r="DD45" s="632">
        <v>110438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3619972</v>
      </c>
      <c r="CS46" s="624"/>
      <c r="CT46" s="624"/>
      <c r="CU46" s="624"/>
      <c r="CV46" s="624"/>
      <c r="CW46" s="624"/>
      <c r="CX46" s="624"/>
      <c r="CY46" s="625"/>
      <c r="CZ46" s="657">
        <v>8</v>
      </c>
      <c r="DA46" s="706"/>
      <c r="DB46" s="706"/>
      <c r="DC46" s="707"/>
      <c r="DD46" s="632">
        <v>1829614</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v>13659</v>
      </c>
      <c r="CS47" s="655"/>
      <c r="CT47" s="655"/>
      <c r="CU47" s="655"/>
      <c r="CV47" s="655"/>
      <c r="CW47" s="655"/>
      <c r="CX47" s="655"/>
      <c r="CY47" s="656"/>
      <c r="CZ47" s="657">
        <v>0</v>
      </c>
      <c r="DA47" s="658"/>
      <c r="DB47" s="658"/>
      <c r="DC47" s="659"/>
      <c r="DD47" s="632">
        <v>2715</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45325124</v>
      </c>
      <c r="CS49" s="691"/>
      <c r="CT49" s="691"/>
      <c r="CU49" s="691"/>
      <c r="CV49" s="691"/>
      <c r="CW49" s="691"/>
      <c r="CX49" s="691"/>
      <c r="CY49" s="718"/>
      <c r="CZ49" s="719">
        <v>100</v>
      </c>
      <c r="DA49" s="720"/>
      <c r="DB49" s="720"/>
      <c r="DC49" s="721"/>
      <c r="DD49" s="722">
        <v>32866388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Q13" sqref="Q13:U13"/>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6" t="s">
        <v>339</v>
      </c>
      <c r="DK2" s="767"/>
      <c r="DL2" s="767"/>
      <c r="DM2" s="767"/>
      <c r="DN2" s="767"/>
      <c r="DO2" s="768"/>
      <c r="DP2" s="200"/>
      <c r="DQ2" s="766" t="s">
        <v>340</v>
      </c>
      <c r="DR2" s="767"/>
      <c r="DS2" s="767"/>
      <c r="DT2" s="767"/>
      <c r="DU2" s="767"/>
      <c r="DV2" s="767"/>
      <c r="DW2" s="767"/>
      <c r="DX2" s="767"/>
      <c r="DY2" s="767"/>
      <c r="DZ2" s="76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9" t="s">
        <v>341</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60" t="s">
        <v>343</v>
      </c>
      <c r="B5" s="761"/>
      <c r="C5" s="761"/>
      <c r="D5" s="761"/>
      <c r="E5" s="761"/>
      <c r="F5" s="761"/>
      <c r="G5" s="761"/>
      <c r="H5" s="761"/>
      <c r="I5" s="761"/>
      <c r="J5" s="761"/>
      <c r="K5" s="761"/>
      <c r="L5" s="761"/>
      <c r="M5" s="761"/>
      <c r="N5" s="761"/>
      <c r="O5" s="761"/>
      <c r="P5" s="762"/>
      <c r="Q5" s="735" t="s">
        <v>344</v>
      </c>
      <c r="R5" s="736"/>
      <c r="S5" s="736"/>
      <c r="T5" s="736"/>
      <c r="U5" s="737"/>
      <c r="V5" s="735" t="s">
        <v>345</v>
      </c>
      <c r="W5" s="736"/>
      <c r="X5" s="736"/>
      <c r="Y5" s="736"/>
      <c r="Z5" s="737"/>
      <c r="AA5" s="735" t="s">
        <v>346</v>
      </c>
      <c r="AB5" s="736"/>
      <c r="AC5" s="736"/>
      <c r="AD5" s="736"/>
      <c r="AE5" s="736"/>
      <c r="AF5" s="770"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60" t="s">
        <v>351</v>
      </c>
      <c r="BR5" s="761"/>
      <c r="BS5" s="761"/>
      <c r="BT5" s="761"/>
      <c r="BU5" s="761"/>
      <c r="BV5" s="761"/>
      <c r="BW5" s="761"/>
      <c r="BX5" s="761"/>
      <c r="BY5" s="761"/>
      <c r="BZ5" s="761"/>
      <c r="CA5" s="761"/>
      <c r="CB5" s="761"/>
      <c r="CC5" s="761"/>
      <c r="CD5" s="761"/>
      <c r="CE5" s="761"/>
      <c r="CF5" s="761"/>
      <c r="CG5" s="762"/>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3"/>
      <c r="B6" s="764"/>
      <c r="C6" s="764"/>
      <c r="D6" s="764"/>
      <c r="E6" s="764"/>
      <c r="F6" s="764"/>
      <c r="G6" s="764"/>
      <c r="H6" s="764"/>
      <c r="I6" s="764"/>
      <c r="J6" s="764"/>
      <c r="K6" s="764"/>
      <c r="L6" s="764"/>
      <c r="M6" s="764"/>
      <c r="N6" s="764"/>
      <c r="O6" s="764"/>
      <c r="P6" s="765"/>
      <c r="Q6" s="738"/>
      <c r="R6" s="739"/>
      <c r="S6" s="739"/>
      <c r="T6" s="739"/>
      <c r="U6" s="740"/>
      <c r="V6" s="738"/>
      <c r="W6" s="739"/>
      <c r="X6" s="739"/>
      <c r="Y6" s="739"/>
      <c r="Z6" s="740"/>
      <c r="AA6" s="738"/>
      <c r="AB6" s="739"/>
      <c r="AC6" s="739"/>
      <c r="AD6" s="739"/>
      <c r="AE6" s="739"/>
      <c r="AF6" s="771"/>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3"/>
      <c r="BR6" s="764"/>
      <c r="BS6" s="764"/>
      <c r="BT6" s="764"/>
      <c r="BU6" s="764"/>
      <c r="BV6" s="764"/>
      <c r="BW6" s="764"/>
      <c r="BX6" s="764"/>
      <c r="BY6" s="764"/>
      <c r="BZ6" s="764"/>
      <c r="CA6" s="764"/>
      <c r="CB6" s="764"/>
      <c r="CC6" s="764"/>
      <c r="CD6" s="764"/>
      <c r="CE6" s="764"/>
      <c r="CF6" s="764"/>
      <c r="CG6" s="765"/>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46462</v>
      </c>
      <c r="R7" s="753"/>
      <c r="S7" s="753"/>
      <c r="T7" s="753"/>
      <c r="U7" s="754"/>
      <c r="V7" s="755">
        <v>45272</v>
      </c>
      <c r="W7" s="753"/>
      <c r="X7" s="753"/>
      <c r="Y7" s="753"/>
      <c r="Z7" s="754"/>
      <c r="AA7" s="755">
        <v>1190</v>
      </c>
      <c r="AB7" s="753"/>
      <c r="AC7" s="753"/>
      <c r="AD7" s="753"/>
      <c r="AE7" s="756"/>
      <c r="AF7" s="757">
        <v>1024</v>
      </c>
      <c r="AG7" s="758"/>
      <c r="AH7" s="758"/>
      <c r="AI7" s="758"/>
      <c r="AJ7" s="759"/>
      <c r="AK7" s="794">
        <v>1817</v>
      </c>
      <c r="AL7" s="795"/>
      <c r="AM7" s="795"/>
      <c r="AN7" s="795"/>
      <c r="AO7" s="795"/>
      <c r="AP7" s="795">
        <v>38534</v>
      </c>
      <c r="AQ7" s="795"/>
      <c r="AR7" s="795"/>
      <c r="AS7" s="795"/>
      <c r="AT7" s="795"/>
      <c r="AU7" s="796"/>
      <c r="AV7" s="796"/>
      <c r="AW7" s="796"/>
      <c r="AX7" s="796"/>
      <c r="AY7" s="797"/>
      <c r="AZ7" s="203"/>
      <c r="BA7" s="203"/>
      <c r="BB7" s="203"/>
      <c r="BC7" s="203"/>
      <c r="BD7" s="203"/>
      <c r="BE7" s="204"/>
      <c r="BF7" s="204"/>
      <c r="BG7" s="204"/>
      <c r="BH7" s="204"/>
      <c r="BI7" s="204"/>
      <c r="BJ7" s="204"/>
      <c r="BK7" s="204"/>
      <c r="BL7" s="204"/>
      <c r="BM7" s="204"/>
      <c r="BN7" s="204"/>
      <c r="BO7" s="204"/>
      <c r="BP7" s="204"/>
      <c r="BQ7" s="210">
        <v>1</v>
      </c>
      <c r="BR7" s="211"/>
      <c r="BS7" s="798" t="s">
        <v>551</v>
      </c>
      <c r="BT7" s="799"/>
      <c r="BU7" s="799"/>
      <c r="BV7" s="799"/>
      <c r="BW7" s="799"/>
      <c r="BX7" s="799"/>
      <c r="BY7" s="799"/>
      <c r="BZ7" s="799"/>
      <c r="CA7" s="799"/>
      <c r="CB7" s="799"/>
      <c r="CC7" s="799"/>
      <c r="CD7" s="799"/>
      <c r="CE7" s="799"/>
      <c r="CF7" s="799"/>
      <c r="CG7" s="800"/>
      <c r="CH7" s="791">
        <v>0</v>
      </c>
      <c r="CI7" s="792"/>
      <c r="CJ7" s="792"/>
      <c r="CK7" s="792"/>
      <c r="CL7" s="793"/>
      <c r="CM7" s="791">
        <v>33</v>
      </c>
      <c r="CN7" s="792"/>
      <c r="CO7" s="792"/>
      <c r="CP7" s="792"/>
      <c r="CQ7" s="793"/>
      <c r="CR7" s="791">
        <v>5</v>
      </c>
      <c r="CS7" s="792"/>
      <c r="CT7" s="792"/>
      <c r="CU7" s="792"/>
      <c r="CV7" s="793"/>
      <c r="CW7" s="791"/>
      <c r="CX7" s="792"/>
      <c r="CY7" s="792"/>
      <c r="CZ7" s="792"/>
      <c r="DA7" s="793"/>
      <c r="DB7" s="791">
        <v>500</v>
      </c>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5"/>
    </row>
    <row r="8" spans="1:131" s="206" customFormat="1" ht="26.25" customHeight="1" x14ac:dyDescent="0.15">
      <c r="A8" s="212">
        <v>2</v>
      </c>
      <c r="B8" s="775" t="s">
        <v>361</v>
      </c>
      <c r="C8" s="776"/>
      <c r="D8" s="776"/>
      <c r="E8" s="776"/>
      <c r="F8" s="776"/>
      <c r="G8" s="776"/>
      <c r="H8" s="776"/>
      <c r="I8" s="776"/>
      <c r="J8" s="776"/>
      <c r="K8" s="776"/>
      <c r="L8" s="776"/>
      <c r="M8" s="776"/>
      <c r="N8" s="776"/>
      <c r="O8" s="776"/>
      <c r="P8" s="777"/>
      <c r="Q8" s="778">
        <v>532</v>
      </c>
      <c r="R8" s="779"/>
      <c r="S8" s="779"/>
      <c r="T8" s="779"/>
      <c r="U8" s="780"/>
      <c r="V8" s="781">
        <v>358</v>
      </c>
      <c r="W8" s="779"/>
      <c r="X8" s="779"/>
      <c r="Y8" s="779"/>
      <c r="Z8" s="780"/>
      <c r="AA8" s="781">
        <v>175</v>
      </c>
      <c r="AB8" s="779"/>
      <c r="AC8" s="779"/>
      <c r="AD8" s="779"/>
      <c r="AE8" s="782"/>
      <c r="AF8" s="783">
        <v>85</v>
      </c>
      <c r="AG8" s="779"/>
      <c r="AH8" s="779"/>
      <c r="AI8" s="779"/>
      <c r="AJ8" s="782"/>
      <c r="AK8" s="784">
        <v>260</v>
      </c>
      <c r="AL8" s="785"/>
      <c r="AM8" s="785"/>
      <c r="AN8" s="785"/>
      <c r="AO8" s="785"/>
      <c r="AP8" s="785">
        <v>705</v>
      </c>
      <c r="AQ8" s="785"/>
      <c r="AR8" s="785"/>
      <c r="AS8" s="785"/>
      <c r="AT8" s="785"/>
      <c r="AU8" s="786"/>
      <c r="AV8" s="786"/>
      <c r="AW8" s="786"/>
      <c r="AX8" s="786"/>
      <c r="AY8" s="787"/>
      <c r="AZ8" s="203"/>
      <c r="BA8" s="203"/>
      <c r="BB8" s="203"/>
      <c r="BC8" s="203"/>
      <c r="BD8" s="203"/>
      <c r="BE8" s="204"/>
      <c r="BF8" s="204"/>
      <c r="BG8" s="204"/>
      <c r="BH8" s="204"/>
      <c r="BI8" s="204"/>
      <c r="BJ8" s="204"/>
      <c r="BK8" s="204"/>
      <c r="BL8" s="204"/>
      <c r="BM8" s="204"/>
      <c r="BN8" s="204"/>
      <c r="BO8" s="204"/>
      <c r="BP8" s="204"/>
      <c r="BQ8" s="213">
        <v>2</v>
      </c>
      <c r="BR8" s="214"/>
      <c r="BS8" s="788" t="s">
        <v>552</v>
      </c>
      <c r="BT8" s="789"/>
      <c r="BU8" s="789"/>
      <c r="BV8" s="789"/>
      <c r="BW8" s="789"/>
      <c r="BX8" s="789"/>
      <c r="BY8" s="789"/>
      <c r="BZ8" s="789"/>
      <c r="CA8" s="789"/>
      <c r="CB8" s="789"/>
      <c r="CC8" s="789"/>
      <c r="CD8" s="789"/>
      <c r="CE8" s="789"/>
      <c r="CF8" s="789"/>
      <c r="CG8" s="790"/>
      <c r="CH8" s="801">
        <v>-6</v>
      </c>
      <c r="CI8" s="802"/>
      <c r="CJ8" s="802"/>
      <c r="CK8" s="802"/>
      <c r="CL8" s="803"/>
      <c r="CM8" s="801">
        <v>135</v>
      </c>
      <c r="CN8" s="802"/>
      <c r="CO8" s="802"/>
      <c r="CP8" s="802"/>
      <c r="CQ8" s="803"/>
      <c r="CR8" s="801">
        <v>100</v>
      </c>
      <c r="CS8" s="802"/>
      <c r="CT8" s="802"/>
      <c r="CU8" s="802"/>
      <c r="CV8" s="803"/>
      <c r="CW8" s="801">
        <v>9</v>
      </c>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5"/>
    </row>
    <row r="9" spans="1:131" s="206" customFormat="1" ht="26.25" customHeight="1" x14ac:dyDescent="0.15">
      <c r="A9" s="212">
        <v>3</v>
      </c>
      <c r="B9" s="775"/>
      <c r="C9" s="776"/>
      <c r="D9" s="776"/>
      <c r="E9" s="776"/>
      <c r="F9" s="776"/>
      <c r="G9" s="776"/>
      <c r="H9" s="776"/>
      <c r="I9" s="776"/>
      <c r="J9" s="776"/>
      <c r="K9" s="776"/>
      <c r="L9" s="776"/>
      <c r="M9" s="776"/>
      <c r="N9" s="776"/>
      <c r="O9" s="776"/>
      <c r="P9" s="777"/>
      <c r="Q9" s="807"/>
      <c r="R9" s="808"/>
      <c r="S9" s="808"/>
      <c r="T9" s="808"/>
      <c r="U9" s="808"/>
      <c r="V9" s="808"/>
      <c r="W9" s="808"/>
      <c r="X9" s="808"/>
      <c r="Y9" s="808"/>
      <c r="Z9" s="808"/>
      <c r="AA9" s="808"/>
      <c r="AB9" s="808"/>
      <c r="AC9" s="808"/>
      <c r="AD9" s="808"/>
      <c r="AE9" s="781"/>
      <c r="AF9" s="783"/>
      <c r="AG9" s="779"/>
      <c r="AH9" s="779"/>
      <c r="AI9" s="779"/>
      <c r="AJ9" s="782"/>
      <c r="AK9" s="784"/>
      <c r="AL9" s="785"/>
      <c r="AM9" s="785"/>
      <c r="AN9" s="785"/>
      <c r="AO9" s="785"/>
      <c r="AP9" s="785"/>
      <c r="AQ9" s="785"/>
      <c r="AR9" s="785"/>
      <c r="AS9" s="785"/>
      <c r="AT9" s="785"/>
      <c r="AU9" s="786"/>
      <c r="AV9" s="786"/>
      <c r="AW9" s="786"/>
      <c r="AX9" s="786"/>
      <c r="AY9" s="787"/>
      <c r="AZ9" s="203"/>
      <c r="BA9" s="203"/>
      <c r="BB9" s="203"/>
      <c r="BC9" s="203"/>
      <c r="BD9" s="203"/>
      <c r="BE9" s="204"/>
      <c r="BF9" s="204"/>
      <c r="BG9" s="204"/>
      <c r="BH9" s="204"/>
      <c r="BI9" s="204"/>
      <c r="BJ9" s="204"/>
      <c r="BK9" s="204"/>
      <c r="BL9" s="204"/>
      <c r="BM9" s="204"/>
      <c r="BN9" s="204"/>
      <c r="BO9" s="204"/>
      <c r="BP9" s="204"/>
      <c r="BQ9" s="213">
        <v>3</v>
      </c>
      <c r="BR9" s="214"/>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5"/>
    </row>
    <row r="10" spans="1:131" s="206" customFormat="1" ht="26.25" customHeight="1" x14ac:dyDescent="0.15">
      <c r="A10" s="212">
        <v>4</v>
      </c>
      <c r="B10" s="775"/>
      <c r="C10" s="776"/>
      <c r="D10" s="776"/>
      <c r="E10" s="776"/>
      <c r="F10" s="776"/>
      <c r="G10" s="776"/>
      <c r="H10" s="776"/>
      <c r="I10" s="776"/>
      <c r="J10" s="776"/>
      <c r="K10" s="776"/>
      <c r="L10" s="776"/>
      <c r="M10" s="776"/>
      <c r="N10" s="776"/>
      <c r="O10" s="776"/>
      <c r="P10" s="777"/>
      <c r="Q10" s="807"/>
      <c r="R10" s="808"/>
      <c r="S10" s="808"/>
      <c r="T10" s="808"/>
      <c r="U10" s="808"/>
      <c r="V10" s="808"/>
      <c r="W10" s="808"/>
      <c r="X10" s="808"/>
      <c r="Y10" s="808"/>
      <c r="Z10" s="808"/>
      <c r="AA10" s="808"/>
      <c r="AB10" s="808"/>
      <c r="AC10" s="808"/>
      <c r="AD10" s="808"/>
      <c r="AE10" s="781"/>
      <c r="AF10" s="783"/>
      <c r="AG10" s="779"/>
      <c r="AH10" s="779"/>
      <c r="AI10" s="779"/>
      <c r="AJ10" s="782"/>
      <c r="AK10" s="784"/>
      <c r="AL10" s="785"/>
      <c r="AM10" s="785"/>
      <c r="AN10" s="785"/>
      <c r="AO10" s="785"/>
      <c r="AP10" s="785"/>
      <c r="AQ10" s="785"/>
      <c r="AR10" s="785"/>
      <c r="AS10" s="785"/>
      <c r="AT10" s="785"/>
      <c r="AU10" s="786"/>
      <c r="AV10" s="786"/>
      <c r="AW10" s="786"/>
      <c r="AX10" s="786"/>
      <c r="AY10" s="787"/>
      <c r="AZ10" s="203"/>
      <c r="BA10" s="203"/>
      <c r="BB10" s="203"/>
      <c r="BC10" s="203"/>
      <c r="BD10" s="203"/>
      <c r="BE10" s="204"/>
      <c r="BF10" s="204"/>
      <c r="BG10" s="204"/>
      <c r="BH10" s="204"/>
      <c r="BI10" s="204"/>
      <c r="BJ10" s="204"/>
      <c r="BK10" s="204"/>
      <c r="BL10" s="204"/>
      <c r="BM10" s="204"/>
      <c r="BN10" s="204"/>
      <c r="BO10" s="204"/>
      <c r="BP10" s="204"/>
      <c r="BQ10" s="213">
        <v>4</v>
      </c>
      <c r="BR10" s="214"/>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5"/>
    </row>
    <row r="11" spans="1:131" s="206" customFormat="1" ht="26.25" customHeight="1" x14ac:dyDescent="0.15">
      <c r="A11" s="212">
        <v>5</v>
      </c>
      <c r="B11" s="775"/>
      <c r="C11" s="776"/>
      <c r="D11" s="776"/>
      <c r="E11" s="776"/>
      <c r="F11" s="776"/>
      <c r="G11" s="776"/>
      <c r="H11" s="776"/>
      <c r="I11" s="776"/>
      <c r="J11" s="776"/>
      <c r="K11" s="776"/>
      <c r="L11" s="776"/>
      <c r="M11" s="776"/>
      <c r="N11" s="776"/>
      <c r="O11" s="776"/>
      <c r="P11" s="777"/>
      <c r="Q11" s="807"/>
      <c r="R11" s="808"/>
      <c r="S11" s="808"/>
      <c r="T11" s="808"/>
      <c r="U11" s="808"/>
      <c r="V11" s="808"/>
      <c r="W11" s="808"/>
      <c r="X11" s="808"/>
      <c r="Y11" s="808"/>
      <c r="Z11" s="808"/>
      <c r="AA11" s="808"/>
      <c r="AB11" s="808"/>
      <c r="AC11" s="808"/>
      <c r="AD11" s="808"/>
      <c r="AE11" s="781"/>
      <c r="AF11" s="783"/>
      <c r="AG11" s="779"/>
      <c r="AH11" s="779"/>
      <c r="AI11" s="779"/>
      <c r="AJ11" s="782"/>
      <c r="AK11" s="784"/>
      <c r="AL11" s="785"/>
      <c r="AM11" s="785"/>
      <c r="AN11" s="785"/>
      <c r="AO11" s="785"/>
      <c r="AP11" s="785"/>
      <c r="AQ11" s="785"/>
      <c r="AR11" s="785"/>
      <c r="AS11" s="785"/>
      <c r="AT11" s="785"/>
      <c r="AU11" s="786"/>
      <c r="AV11" s="786"/>
      <c r="AW11" s="786"/>
      <c r="AX11" s="786"/>
      <c r="AY11" s="787"/>
      <c r="AZ11" s="203"/>
      <c r="BA11" s="203"/>
      <c r="BB11" s="203"/>
      <c r="BC11" s="203"/>
      <c r="BD11" s="203"/>
      <c r="BE11" s="204"/>
      <c r="BF11" s="204"/>
      <c r="BG11" s="204"/>
      <c r="BH11" s="204"/>
      <c r="BI11" s="204"/>
      <c r="BJ11" s="204"/>
      <c r="BK11" s="204"/>
      <c r="BL11" s="204"/>
      <c r="BM11" s="204"/>
      <c r="BN11" s="204"/>
      <c r="BO11" s="204"/>
      <c r="BP11" s="204"/>
      <c r="BQ11" s="213">
        <v>5</v>
      </c>
      <c r="BR11" s="214"/>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5"/>
    </row>
    <row r="12" spans="1:131" s="206" customFormat="1" ht="26.25" customHeight="1" x14ac:dyDescent="0.15">
      <c r="A12" s="212">
        <v>6</v>
      </c>
      <c r="B12" s="775"/>
      <c r="C12" s="776"/>
      <c r="D12" s="776"/>
      <c r="E12" s="776"/>
      <c r="F12" s="776"/>
      <c r="G12" s="776"/>
      <c r="H12" s="776"/>
      <c r="I12" s="776"/>
      <c r="J12" s="776"/>
      <c r="K12" s="776"/>
      <c r="L12" s="776"/>
      <c r="M12" s="776"/>
      <c r="N12" s="776"/>
      <c r="O12" s="776"/>
      <c r="P12" s="777"/>
      <c r="Q12" s="807"/>
      <c r="R12" s="808"/>
      <c r="S12" s="808"/>
      <c r="T12" s="808"/>
      <c r="U12" s="808"/>
      <c r="V12" s="808"/>
      <c r="W12" s="808"/>
      <c r="X12" s="808"/>
      <c r="Y12" s="808"/>
      <c r="Z12" s="808"/>
      <c r="AA12" s="808"/>
      <c r="AB12" s="808"/>
      <c r="AC12" s="808"/>
      <c r="AD12" s="808"/>
      <c r="AE12" s="781"/>
      <c r="AF12" s="783"/>
      <c r="AG12" s="779"/>
      <c r="AH12" s="779"/>
      <c r="AI12" s="779"/>
      <c r="AJ12" s="782"/>
      <c r="AK12" s="784"/>
      <c r="AL12" s="785"/>
      <c r="AM12" s="785"/>
      <c r="AN12" s="785"/>
      <c r="AO12" s="785"/>
      <c r="AP12" s="785"/>
      <c r="AQ12" s="785"/>
      <c r="AR12" s="785"/>
      <c r="AS12" s="785"/>
      <c r="AT12" s="785"/>
      <c r="AU12" s="786"/>
      <c r="AV12" s="786"/>
      <c r="AW12" s="786"/>
      <c r="AX12" s="786"/>
      <c r="AY12" s="787"/>
      <c r="AZ12" s="203"/>
      <c r="BA12" s="203"/>
      <c r="BB12" s="203"/>
      <c r="BC12" s="203"/>
      <c r="BD12" s="203"/>
      <c r="BE12" s="204"/>
      <c r="BF12" s="204"/>
      <c r="BG12" s="204"/>
      <c r="BH12" s="204"/>
      <c r="BI12" s="204"/>
      <c r="BJ12" s="204"/>
      <c r="BK12" s="204"/>
      <c r="BL12" s="204"/>
      <c r="BM12" s="204"/>
      <c r="BN12" s="204"/>
      <c r="BO12" s="204"/>
      <c r="BP12" s="204"/>
      <c r="BQ12" s="213">
        <v>6</v>
      </c>
      <c r="BR12" s="214"/>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5"/>
    </row>
    <row r="13" spans="1:131" s="206" customFormat="1" ht="26.25" customHeight="1" x14ac:dyDescent="0.15">
      <c r="A13" s="212">
        <v>7</v>
      </c>
      <c r="B13" s="775"/>
      <c r="C13" s="776"/>
      <c r="D13" s="776"/>
      <c r="E13" s="776"/>
      <c r="F13" s="776"/>
      <c r="G13" s="776"/>
      <c r="H13" s="776"/>
      <c r="I13" s="776"/>
      <c r="J13" s="776"/>
      <c r="K13" s="776"/>
      <c r="L13" s="776"/>
      <c r="M13" s="776"/>
      <c r="N13" s="776"/>
      <c r="O13" s="776"/>
      <c r="P13" s="777"/>
      <c r="Q13" s="807"/>
      <c r="R13" s="808"/>
      <c r="S13" s="808"/>
      <c r="T13" s="808"/>
      <c r="U13" s="808"/>
      <c r="V13" s="808"/>
      <c r="W13" s="808"/>
      <c r="X13" s="808"/>
      <c r="Y13" s="808"/>
      <c r="Z13" s="808"/>
      <c r="AA13" s="808"/>
      <c r="AB13" s="808"/>
      <c r="AC13" s="808"/>
      <c r="AD13" s="808"/>
      <c r="AE13" s="781"/>
      <c r="AF13" s="783"/>
      <c r="AG13" s="779"/>
      <c r="AH13" s="779"/>
      <c r="AI13" s="779"/>
      <c r="AJ13" s="782"/>
      <c r="AK13" s="784"/>
      <c r="AL13" s="785"/>
      <c r="AM13" s="785"/>
      <c r="AN13" s="785"/>
      <c r="AO13" s="785"/>
      <c r="AP13" s="785"/>
      <c r="AQ13" s="785"/>
      <c r="AR13" s="785"/>
      <c r="AS13" s="785"/>
      <c r="AT13" s="785"/>
      <c r="AU13" s="786"/>
      <c r="AV13" s="786"/>
      <c r="AW13" s="786"/>
      <c r="AX13" s="786"/>
      <c r="AY13" s="787"/>
      <c r="AZ13" s="203"/>
      <c r="BA13" s="203"/>
      <c r="BB13" s="203"/>
      <c r="BC13" s="203"/>
      <c r="BD13" s="203"/>
      <c r="BE13" s="204"/>
      <c r="BF13" s="204"/>
      <c r="BG13" s="204"/>
      <c r="BH13" s="204"/>
      <c r="BI13" s="204"/>
      <c r="BJ13" s="204"/>
      <c r="BK13" s="204"/>
      <c r="BL13" s="204"/>
      <c r="BM13" s="204"/>
      <c r="BN13" s="204"/>
      <c r="BO13" s="204"/>
      <c r="BP13" s="204"/>
      <c r="BQ13" s="213">
        <v>7</v>
      </c>
      <c r="BR13" s="214"/>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5"/>
    </row>
    <row r="14" spans="1:131" s="206" customFormat="1" ht="26.25" customHeight="1" x14ac:dyDescent="0.15">
      <c r="A14" s="212">
        <v>8</v>
      </c>
      <c r="B14" s="775"/>
      <c r="C14" s="776"/>
      <c r="D14" s="776"/>
      <c r="E14" s="776"/>
      <c r="F14" s="776"/>
      <c r="G14" s="776"/>
      <c r="H14" s="776"/>
      <c r="I14" s="776"/>
      <c r="J14" s="776"/>
      <c r="K14" s="776"/>
      <c r="L14" s="776"/>
      <c r="M14" s="776"/>
      <c r="N14" s="776"/>
      <c r="O14" s="776"/>
      <c r="P14" s="777"/>
      <c r="Q14" s="807"/>
      <c r="R14" s="808"/>
      <c r="S14" s="808"/>
      <c r="T14" s="808"/>
      <c r="U14" s="808"/>
      <c r="V14" s="808"/>
      <c r="W14" s="808"/>
      <c r="X14" s="808"/>
      <c r="Y14" s="808"/>
      <c r="Z14" s="808"/>
      <c r="AA14" s="808"/>
      <c r="AB14" s="808"/>
      <c r="AC14" s="808"/>
      <c r="AD14" s="808"/>
      <c r="AE14" s="781"/>
      <c r="AF14" s="783"/>
      <c r="AG14" s="779"/>
      <c r="AH14" s="779"/>
      <c r="AI14" s="779"/>
      <c r="AJ14" s="782"/>
      <c r="AK14" s="784"/>
      <c r="AL14" s="785"/>
      <c r="AM14" s="785"/>
      <c r="AN14" s="785"/>
      <c r="AO14" s="785"/>
      <c r="AP14" s="785"/>
      <c r="AQ14" s="785"/>
      <c r="AR14" s="785"/>
      <c r="AS14" s="785"/>
      <c r="AT14" s="785"/>
      <c r="AU14" s="786"/>
      <c r="AV14" s="786"/>
      <c r="AW14" s="786"/>
      <c r="AX14" s="786"/>
      <c r="AY14" s="787"/>
      <c r="AZ14" s="203"/>
      <c r="BA14" s="203"/>
      <c r="BB14" s="203"/>
      <c r="BC14" s="203"/>
      <c r="BD14" s="203"/>
      <c r="BE14" s="204"/>
      <c r="BF14" s="204"/>
      <c r="BG14" s="204"/>
      <c r="BH14" s="204"/>
      <c r="BI14" s="204"/>
      <c r="BJ14" s="204"/>
      <c r="BK14" s="204"/>
      <c r="BL14" s="204"/>
      <c r="BM14" s="204"/>
      <c r="BN14" s="204"/>
      <c r="BO14" s="204"/>
      <c r="BP14" s="204"/>
      <c r="BQ14" s="213">
        <v>8</v>
      </c>
      <c r="BR14" s="214"/>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5"/>
    </row>
    <row r="15" spans="1:131" s="206" customFormat="1" ht="26.25" customHeight="1" x14ac:dyDescent="0.15">
      <c r="A15" s="212">
        <v>9</v>
      </c>
      <c r="B15" s="775"/>
      <c r="C15" s="776"/>
      <c r="D15" s="776"/>
      <c r="E15" s="776"/>
      <c r="F15" s="776"/>
      <c r="G15" s="776"/>
      <c r="H15" s="776"/>
      <c r="I15" s="776"/>
      <c r="J15" s="776"/>
      <c r="K15" s="776"/>
      <c r="L15" s="776"/>
      <c r="M15" s="776"/>
      <c r="N15" s="776"/>
      <c r="O15" s="776"/>
      <c r="P15" s="777"/>
      <c r="Q15" s="807"/>
      <c r="R15" s="808"/>
      <c r="S15" s="808"/>
      <c r="T15" s="808"/>
      <c r="U15" s="808"/>
      <c r="V15" s="808"/>
      <c r="W15" s="808"/>
      <c r="X15" s="808"/>
      <c r="Y15" s="808"/>
      <c r="Z15" s="808"/>
      <c r="AA15" s="808"/>
      <c r="AB15" s="808"/>
      <c r="AC15" s="808"/>
      <c r="AD15" s="808"/>
      <c r="AE15" s="781"/>
      <c r="AF15" s="783"/>
      <c r="AG15" s="779"/>
      <c r="AH15" s="779"/>
      <c r="AI15" s="779"/>
      <c r="AJ15" s="782"/>
      <c r="AK15" s="784"/>
      <c r="AL15" s="785"/>
      <c r="AM15" s="785"/>
      <c r="AN15" s="785"/>
      <c r="AO15" s="785"/>
      <c r="AP15" s="785"/>
      <c r="AQ15" s="785"/>
      <c r="AR15" s="785"/>
      <c r="AS15" s="785"/>
      <c r="AT15" s="785"/>
      <c r="AU15" s="786"/>
      <c r="AV15" s="786"/>
      <c r="AW15" s="786"/>
      <c r="AX15" s="786"/>
      <c r="AY15" s="787"/>
      <c r="AZ15" s="203"/>
      <c r="BA15" s="203"/>
      <c r="BB15" s="203"/>
      <c r="BC15" s="203"/>
      <c r="BD15" s="203"/>
      <c r="BE15" s="204"/>
      <c r="BF15" s="204"/>
      <c r="BG15" s="204"/>
      <c r="BH15" s="204"/>
      <c r="BI15" s="204"/>
      <c r="BJ15" s="204"/>
      <c r="BK15" s="204"/>
      <c r="BL15" s="204"/>
      <c r="BM15" s="204"/>
      <c r="BN15" s="204"/>
      <c r="BO15" s="204"/>
      <c r="BP15" s="204"/>
      <c r="BQ15" s="213">
        <v>9</v>
      </c>
      <c r="BR15" s="214"/>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5"/>
    </row>
    <row r="16" spans="1:131" s="206" customFormat="1" ht="26.25" customHeight="1" x14ac:dyDescent="0.15">
      <c r="A16" s="212">
        <v>10</v>
      </c>
      <c r="B16" s="775"/>
      <c r="C16" s="776"/>
      <c r="D16" s="776"/>
      <c r="E16" s="776"/>
      <c r="F16" s="776"/>
      <c r="G16" s="776"/>
      <c r="H16" s="776"/>
      <c r="I16" s="776"/>
      <c r="J16" s="776"/>
      <c r="K16" s="776"/>
      <c r="L16" s="776"/>
      <c r="M16" s="776"/>
      <c r="N16" s="776"/>
      <c r="O16" s="776"/>
      <c r="P16" s="777"/>
      <c r="Q16" s="807"/>
      <c r="R16" s="808"/>
      <c r="S16" s="808"/>
      <c r="T16" s="808"/>
      <c r="U16" s="808"/>
      <c r="V16" s="808"/>
      <c r="W16" s="808"/>
      <c r="X16" s="808"/>
      <c r="Y16" s="808"/>
      <c r="Z16" s="808"/>
      <c r="AA16" s="808"/>
      <c r="AB16" s="808"/>
      <c r="AC16" s="808"/>
      <c r="AD16" s="808"/>
      <c r="AE16" s="781"/>
      <c r="AF16" s="783"/>
      <c r="AG16" s="779"/>
      <c r="AH16" s="779"/>
      <c r="AI16" s="779"/>
      <c r="AJ16" s="782"/>
      <c r="AK16" s="784"/>
      <c r="AL16" s="785"/>
      <c r="AM16" s="785"/>
      <c r="AN16" s="785"/>
      <c r="AO16" s="785"/>
      <c r="AP16" s="785"/>
      <c r="AQ16" s="785"/>
      <c r="AR16" s="785"/>
      <c r="AS16" s="785"/>
      <c r="AT16" s="785"/>
      <c r="AU16" s="786"/>
      <c r="AV16" s="786"/>
      <c r="AW16" s="786"/>
      <c r="AX16" s="786"/>
      <c r="AY16" s="787"/>
      <c r="AZ16" s="203"/>
      <c r="BA16" s="203"/>
      <c r="BB16" s="203"/>
      <c r="BC16" s="203"/>
      <c r="BD16" s="203"/>
      <c r="BE16" s="204"/>
      <c r="BF16" s="204"/>
      <c r="BG16" s="204"/>
      <c r="BH16" s="204"/>
      <c r="BI16" s="204"/>
      <c r="BJ16" s="204"/>
      <c r="BK16" s="204"/>
      <c r="BL16" s="204"/>
      <c r="BM16" s="204"/>
      <c r="BN16" s="204"/>
      <c r="BO16" s="204"/>
      <c r="BP16" s="204"/>
      <c r="BQ16" s="213">
        <v>10</v>
      </c>
      <c r="BR16" s="214"/>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5"/>
    </row>
    <row r="17" spans="1:131" s="206" customFormat="1" ht="26.25" customHeight="1" x14ac:dyDescent="0.15">
      <c r="A17" s="212">
        <v>11</v>
      </c>
      <c r="B17" s="775"/>
      <c r="C17" s="776"/>
      <c r="D17" s="776"/>
      <c r="E17" s="776"/>
      <c r="F17" s="776"/>
      <c r="G17" s="776"/>
      <c r="H17" s="776"/>
      <c r="I17" s="776"/>
      <c r="J17" s="776"/>
      <c r="K17" s="776"/>
      <c r="L17" s="776"/>
      <c r="M17" s="776"/>
      <c r="N17" s="776"/>
      <c r="O17" s="776"/>
      <c r="P17" s="777"/>
      <c r="Q17" s="807"/>
      <c r="R17" s="808"/>
      <c r="S17" s="808"/>
      <c r="T17" s="808"/>
      <c r="U17" s="808"/>
      <c r="V17" s="808"/>
      <c r="W17" s="808"/>
      <c r="X17" s="808"/>
      <c r="Y17" s="808"/>
      <c r="Z17" s="808"/>
      <c r="AA17" s="808"/>
      <c r="AB17" s="808"/>
      <c r="AC17" s="808"/>
      <c r="AD17" s="808"/>
      <c r="AE17" s="781"/>
      <c r="AF17" s="783"/>
      <c r="AG17" s="779"/>
      <c r="AH17" s="779"/>
      <c r="AI17" s="779"/>
      <c r="AJ17" s="782"/>
      <c r="AK17" s="784"/>
      <c r="AL17" s="785"/>
      <c r="AM17" s="785"/>
      <c r="AN17" s="785"/>
      <c r="AO17" s="785"/>
      <c r="AP17" s="785"/>
      <c r="AQ17" s="785"/>
      <c r="AR17" s="785"/>
      <c r="AS17" s="785"/>
      <c r="AT17" s="785"/>
      <c r="AU17" s="786"/>
      <c r="AV17" s="786"/>
      <c r="AW17" s="786"/>
      <c r="AX17" s="786"/>
      <c r="AY17" s="787"/>
      <c r="AZ17" s="203"/>
      <c r="BA17" s="203"/>
      <c r="BB17" s="203"/>
      <c r="BC17" s="203"/>
      <c r="BD17" s="203"/>
      <c r="BE17" s="204"/>
      <c r="BF17" s="204"/>
      <c r="BG17" s="204"/>
      <c r="BH17" s="204"/>
      <c r="BI17" s="204"/>
      <c r="BJ17" s="204"/>
      <c r="BK17" s="204"/>
      <c r="BL17" s="204"/>
      <c r="BM17" s="204"/>
      <c r="BN17" s="204"/>
      <c r="BO17" s="204"/>
      <c r="BP17" s="204"/>
      <c r="BQ17" s="213">
        <v>11</v>
      </c>
      <c r="BR17" s="214"/>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5"/>
    </row>
    <row r="18" spans="1:131" s="206" customFormat="1" ht="26.25" customHeight="1" x14ac:dyDescent="0.15">
      <c r="A18" s="212">
        <v>12</v>
      </c>
      <c r="B18" s="775"/>
      <c r="C18" s="776"/>
      <c r="D18" s="776"/>
      <c r="E18" s="776"/>
      <c r="F18" s="776"/>
      <c r="G18" s="776"/>
      <c r="H18" s="776"/>
      <c r="I18" s="776"/>
      <c r="J18" s="776"/>
      <c r="K18" s="776"/>
      <c r="L18" s="776"/>
      <c r="M18" s="776"/>
      <c r="N18" s="776"/>
      <c r="O18" s="776"/>
      <c r="P18" s="777"/>
      <c r="Q18" s="807"/>
      <c r="R18" s="808"/>
      <c r="S18" s="808"/>
      <c r="T18" s="808"/>
      <c r="U18" s="808"/>
      <c r="V18" s="808"/>
      <c r="W18" s="808"/>
      <c r="X18" s="808"/>
      <c r="Y18" s="808"/>
      <c r="Z18" s="808"/>
      <c r="AA18" s="808"/>
      <c r="AB18" s="808"/>
      <c r="AC18" s="808"/>
      <c r="AD18" s="808"/>
      <c r="AE18" s="781"/>
      <c r="AF18" s="783"/>
      <c r="AG18" s="779"/>
      <c r="AH18" s="779"/>
      <c r="AI18" s="779"/>
      <c r="AJ18" s="782"/>
      <c r="AK18" s="784"/>
      <c r="AL18" s="785"/>
      <c r="AM18" s="785"/>
      <c r="AN18" s="785"/>
      <c r="AO18" s="785"/>
      <c r="AP18" s="785"/>
      <c r="AQ18" s="785"/>
      <c r="AR18" s="785"/>
      <c r="AS18" s="785"/>
      <c r="AT18" s="785"/>
      <c r="AU18" s="786"/>
      <c r="AV18" s="786"/>
      <c r="AW18" s="786"/>
      <c r="AX18" s="786"/>
      <c r="AY18" s="787"/>
      <c r="AZ18" s="203"/>
      <c r="BA18" s="203"/>
      <c r="BB18" s="203"/>
      <c r="BC18" s="203"/>
      <c r="BD18" s="203"/>
      <c r="BE18" s="204"/>
      <c r="BF18" s="204"/>
      <c r="BG18" s="204"/>
      <c r="BH18" s="204"/>
      <c r="BI18" s="204"/>
      <c r="BJ18" s="204"/>
      <c r="BK18" s="204"/>
      <c r="BL18" s="204"/>
      <c r="BM18" s="204"/>
      <c r="BN18" s="204"/>
      <c r="BO18" s="204"/>
      <c r="BP18" s="204"/>
      <c r="BQ18" s="213">
        <v>12</v>
      </c>
      <c r="BR18" s="214"/>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5"/>
    </row>
    <row r="19" spans="1:131" s="206" customFormat="1" ht="26.25" customHeight="1" x14ac:dyDescent="0.15">
      <c r="A19" s="212">
        <v>13</v>
      </c>
      <c r="B19" s="775"/>
      <c r="C19" s="776"/>
      <c r="D19" s="776"/>
      <c r="E19" s="776"/>
      <c r="F19" s="776"/>
      <c r="G19" s="776"/>
      <c r="H19" s="776"/>
      <c r="I19" s="776"/>
      <c r="J19" s="776"/>
      <c r="K19" s="776"/>
      <c r="L19" s="776"/>
      <c r="M19" s="776"/>
      <c r="N19" s="776"/>
      <c r="O19" s="776"/>
      <c r="P19" s="777"/>
      <c r="Q19" s="807"/>
      <c r="R19" s="808"/>
      <c r="S19" s="808"/>
      <c r="T19" s="808"/>
      <c r="U19" s="808"/>
      <c r="V19" s="808"/>
      <c r="W19" s="808"/>
      <c r="X19" s="808"/>
      <c r="Y19" s="808"/>
      <c r="Z19" s="808"/>
      <c r="AA19" s="808"/>
      <c r="AB19" s="808"/>
      <c r="AC19" s="808"/>
      <c r="AD19" s="808"/>
      <c r="AE19" s="781"/>
      <c r="AF19" s="783"/>
      <c r="AG19" s="779"/>
      <c r="AH19" s="779"/>
      <c r="AI19" s="779"/>
      <c r="AJ19" s="782"/>
      <c r="AK19" s="784"/>
      <c r="AL19" s="785"/>
      <c r="AM19" s="785"/>
      <c r="AN19" s="785"/>
      <c r="AO19" s="785"/>
      <c r="AP19" s="785"/>
      <c r="AQ19" s="785"/>
      <c r="AR19" s="785"/>
      <c r="AS19" s="785"/>
      <c r="AT19" s="785"/>
      <c r="AU19" s="786"/>
      <c r="AV19" s="786"/>
      <c r="AW19" s="786"/>
      <c r="AX19" s="786"/>
      <c r="AY19" s="787"/>
      <c r="AZ19" s="203"/>
      <c r="BA19" s="203"/>
      <c r="BB19" s="203"/>
      <c r="BC19" s="203"/>
      <c r="BD19" s="203"/>
      <c r="BE19" s="204"/>
      <c r="BF19" s="204"/>
      <c r="BG19" s="204"/>
      <c r="BH19" s="204"/>
      <c r="BI19" s="204"/>
      <c r="BJ19" s="204"/>
      <c r="BK19" s="204"/>
      <c r="BL19" s="204"/>
      <c r="BM19" s="204"/>
      <c r="BN19" s="204"/>
      <c r="BO19" s="204"/>
      <c r="BP19" s="204"/>
      <c r="BQ19" s="213">
        <v>13</v>
      </c>
      <c r="BR19" s="214"/>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5"/>
    </row>
    <row r="20" spans="1:131" s="206" customFormat="1" ht="26.25" customHeight="1" x14ac:dyDescent="0.15">
      <c r="A20" s="212">
        <v>14</v>
      </c>
      <c r="B20" s="775"/>
      <c r="C20" s="776"/>
      <c r="D20" s="776"/>
      <c r="E20" s="776"/>
      <c r="F20" s="776"/>
      <c r="G20" s="776"/>
      <c r="H20" s="776"/>
      <c r="I20" s="776"/>
      <c r="J20" s="776"/>
      <c r="K20" s="776"/>
      <c r="L20" s="776"/>
      <c r="M20" s="776"/>
      <c r="N20" s="776"/>
      <c r="O20" s="776"/>
      <c r="P20" s="777"/>
      <c r="Q20" s="807"/>
      <c r="R20" s="808"/>
      <c r="S20" s="808"/>
      <c r="T20" s="808"/>
      <c r="U20" s="808"/>
      <c r="V20" s="808"/>
      <c r="W20" s="808"/>
      <c r="X20" s="808"/>
      <c r="Y20" s="808"/>
      <c r="Z20" s="808"/>
      <c r="AA20" s="808"/>
      <c r="AB20" s="808"/>
      <c r="AC20" s="808"/>
      <c r="AD20" s="808"/>
      <c r="AE20" s="781"/>
      <c r="AF20" s="783"/>
      <c r="AG20" s="779"/>
      <c r="AH20" s="779"/>
      <c r="AI20" s="779"/>
      <c r="AJ20" s="782"/>
      <c r="AK20" s="784"/>
      <c r="AL20" s="785"/>
      <c r="AM20" s="785"/>
      <c r="AN20" s="785"/>
      <c r="AO20" s="785"/>
      <c r="AP20" s="785"/>
      <c r="AQ20" s="785"/>
      <c r="AR20" s="785"/>
      <c r="AS20" s="785"/>
      <c r="AT20" s="785"/>
      <c r="AU20" s="786"/>
      <c r="AV20" s="786"/>
      <c r="AW20" s="786"/>
      <c r="AX20" s="786"/>
      <c r="AY20" s="787"/>
      <c r="AZ20" s="203"/>
      <c r="BA20" s="203"/>
      <c r="BB20" s="203"/>
      <c r="BC20" s="203"/>
      <c r="BD20" s="203"/>
      <c r="BE20" s="204"/>
      <c r="BF20" s="204"/>
      <c r="BG20" s="204"/>
      <c r="BH20" s="204"/>
      <c r="BI20" s="204"/>
      <c r="BJ20" s="204"/>
      <c r="BK20" s="204"/>
      <c r="BL20" s="204"/>
      <c r="BM20" s="204"/>
      <c r="BN20" s="204"/>
      <c r="BO20" s="204"/>
      <c r="BP20" s="204"/>
      <c r="BQ20" s="213">
        <v>14</v>
      </c>
      <c r="BR20" s="214"/>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5"/>
    </row>
    <row r="21" spans="1:131" s="206" customFormat="1" ht="26.25" customHeight="1" thickBot="1" x14ac:dyDescent="0.2">
      <c r="A21" s="212">
        <v>15</v>
      </c>
      <c r="B21" s="775"/>
      <c r="C21" s="776"/>
      <c r="D21" s="776"/>
      <c r="E21" s="776"/>
      <c r="F21" s="776"/>
      <c r="G21" s="776"/>
      <c r="H21" s="776"/>
      <c r="I21" s="776"/>
      <c r="J21" s="776"/>
      <c r="K21" s="776"/>
      <c r="L21" s="776"/>
      <c r="M21" s="776"/>
      <c r="N21" s="776"/>
      <c r="O21" s="776"/>
      <c r="P21" s="777"/>
      <c r="Q21" s="807"/>
      <c r="R21" s="808"/>
      <c r="S21" s="808"/>
      <c r="T21" s="808"/>
      <c r="U21" s="808"/>
      <c r="V21" s="808"/>
      <c r="W21" s="808"/>
      <c r="X21" s="808"/>
      <c r="Y21" s="808"/>
      <c r="Z21" s="808"/>
      <c r="AA21" s="808"/>
      <c r="AB21" s="808"/>
      <c r="AC21" s="808"/>
      <c r="AD21" s="808"/>
      <c r="AE21" s="781"/>
      <c r="AF21" s="783"/>
      <c r="AG21" s="779"/>
      <c r="AH21" s="779"/>
      <c r="AI21" s="779"/>
      <c r="AJ21" s="782"/>
      <c r="AK21" s="784"/>
      <c r="AL21" s="785"/>
      <c r="AM21" s="785"/>
      <c r="AN21" s="785"/>
      <c r="AO21" s="785"/>
      <c r="AP21" s="785"/>
      <c r="AQ21" s="785"/>
      <c r="AR21" s="785"/>
      <c r="AS21" s="785"/>
      <c r="AT21" s="785"/>
      <c r="AU21" s="786"/>
      <c r="AV21" s="786"/>
      <c r="AW21" s="786"/>
      <c r="AX21" s="786"/>
      <c r="AY21" s="787"/>
      <c r="AZ21" s="203"/>
      <c r="BA21" s="203"/>
      <c r="BB21" s="203"/>
      <c r="BC21" s="203"/>
      <c r="BD21" s="203"/>
      <c r="BE21" s="204"/>
      <c r="BF21" s="204"/>
      <c r="BG21" s="204"/>
      <c r="BH21" s="204"/>
      <c r="BI21" s="204"/>
      <c r="BJ21" s="204"/>
      <c r="BK21" s="204"/>
      <c r="BL21" s="204"/>
      <c r="BM21" s="204"/>
      <c r="BN21" s="204"/>
      <c r="BO21" s="204"/>
      <c r="BP21" s="204"/>
      <c r="BQ21" s="213">
        <v>15</v>
      </c>
      <c r="BR21" s="214"/>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5"/>
    </row>
    <row r="22" spans="1:131" s="206" customFormat="1" ht="26.25" customHeight="1" x14ac:dyDescent="0.15">
      <c r="A22" s="212">
        <v>16</v>
      </c>
      <c r="B22" s="775"/>
      <c r="C22" s="776"/>
      <c r="D22" s="776"/>
      <c r="E22" s="776"/>
      <c r="F22" s="776"/>
      <c r="G22" s="776"/>
      <c r="H22" s="776"/>
      <c r="I22" s="776"/>
      <c r="J22" s="776"/>
      <c r="K22" s="776"/>
      <c r="L22" s="776"/>
      <c r="M22" s="776"/>
      <c r="N22" s="776"/>
      <c r="O22" s="776"/>
      <c r="P22" s="777"/>
      <c r="Q22" s="809"/>
      <c r="R22" s="810"/>
      <c r="S22" s="810"/>
      <c r="T22" s="810"/>
      <c r="U22" s="810"/>
      <c r="V22" s="810"/>
      <c r="W22" s="810"/>
      <c r="X22" s="810"/>
      <c r="Y22" s="810"/>
      <c r="Z22" s="810"/>
      <c r="AA22" s="810"/>
      <c r="AB22" s="810"/>
      <c r="AC22" s="810"/>
      <c r="AD22" s="810"/>
      <c r="AE22" s="811"/>
      <c r="AF22" s="783"/>
      <c r="AG22" s="779"/>
      <c r="AH22" s="779"/>
      <c r="AI22" s="779"/>
      <c r="AJ22" s="782"/>
      <c r="AK22" s="824"/>
      <c r="AL22" s="825"/>
      <c r="AM22" s="825"/>
      <c r="AN22" s="825"/>
      <c r="AO22" s="825"/>
      <c r="AP22" s="825"/>
      <c r="AQ22" s="825"/>
      <c r="AR22" s="825"/>
      <c r="AS22" s="825"/>
      <c r="AT22" s="825"/>
      <c r="AU22" s="826"/>
      <c r="AV22" s="826"/>
      <c r="AW22" s="826"/>
      <c r="AX22" s="826"/>
      <c r="AY22" s="827"/>
      <c r="AZ22" s="828" t="s">
        <v>362</v>
      </c>
      <c r="BA22" s="828"/>
      <c r="BB22" s="828"/>
      <c r="BC22" s="828"/>
      <c r="BD22" s="829"/>
      <c r="BE22" s="204"/>
      <c r="BF22" s="204"/>
      <c r="BG22" s="204"/>
      <c r="BH22" s="204"/>
      <c r="BI22" s="204"/>
      <c r="BJ22" s="204"/>
      <c r="BK22" s="204"/>
      <c r="BL22" s="204"/>
      <c r="BM22" s="204"/>
      <c r="BN22" s="204"/>
      <c r="BO22" s="204"/>
      <c r="BP22" s="204"/>
      <c r="BQ22" s="213">
        <v>16</v>
      </c>
      <c r="BR22" s="214"/>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5"/>
    </row>
    <row r="23" spans="1:131" s="206" customFormat="1" ht="26.25" customHeight="1" thickBot="1" x14ac:dyDescent="0.2">
      <c r="A23" s="215" t="s">
        <v>363</v>
      </c>
      <c r="B23" s="812" t="s">
        <v>364</v>
      </c>
      <c r="C23" s="813"/>
      <c r="D23" s="813"/>
      <c r="E23" s="813"/>
      <c r="F23" s="813"/>
      <c r="G23" s="813"/>
      <c r="H23" s="813"/>
      <c r="I23" s="813"/>
      <c r="J23" s="813"/>
      <c r="K23" s="813"/>
      <c r="L23" s="813"/>
      <c r="M23" s="813"/>
      <c r="N23" s="813"/>
      <c r="O23" s="813"/>
      <c r="P23" s="814"/>
      <c r="Q23" s="815">
        <v>46734</v>
      </c>
      <c r="R23" s="816"/>
      <c r="S23" s="816"/>
      <c r="T23" s="816"/>
      <c r="U23" s="816"/>
      <c r="V23" s="816">
        <v>45369</v>
      </c>
      <c r="W23" s="816"/>
      <c r="X23" s="816"/>
      <c r="Y23" s="816"/>
      <c r="Z23" s="816"/>
      <c r="AA23" s="816">
        <v>1365</v>
      </c>
      <c r="AB23" s="816"/>
      <c r="AC23" s="816"/>
      <c r="AD23" s="816"/>
      <c r="AE23" s="817"/>
      <c r="AF23" s="818">
        <v>1109</v>
      </c>
      <c r="AG23" s="816"/>
      <c r="AH23" s="816"/>
      <c r="AI23" s="816"/>
      <c r="AJ23" s="819"/>
      <c r="AK23" s="820"/>
      <c r="AL23" s="821"/>
      <c r="AM23" s="821"/>
      <c r="AN23" s="821"/>
      <c r="AO23" s="821"/>
      <c r="AP23" s="816">
        <v>39238</v>
      </c>
      <c r="AQ23" s="816"/>
      <c r="AR23" s="816"/>
      <c r="AS23" s="816"/>
      <c r="AT23" s="816"/>
      <c r="AU23" s="822"/>
      <c r="AV23" s="822"/>
      <c r="AW23" s="822"/>
      <c r="AX23" s="822"/>
      <c r="AY23" s="823"/>
      <c r="AZ23" s="831" t="s">
        <v>365</v>
      </c>
      <c r="BA23" s="832"/>
      <c r="BB23" s="832"/>
      <c r="BC23" s="832"/>
      <c r="BD23" s="833"/>
      <c r="BE23" s="204"/>
      <c r="BF23" s="204"/>
      <c r="BG23" s="204"/>
      <c r="BH23" s="204"/>
      <c r="BI23" s="204"/>
      <c r="BJ23" s="204"/>
      <c r="BK23" s="204"/>
      <c r="BL23" s="204"/>
      <c r="BM23" s="204"/>
      <c r="BN23" s="204"/>
      <c r="BO23" s="204"/>
      <c r="BP23" s="204"/>
      <c r="BQ23" s="213">
        <v>17</v>
      </c>
      <c r="BR23" s="214"/>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5"/>
    </row>
    <row r="24" spans="1:131" s="206" customFormat="1" ht="26.25" customHeight="1" x14ac:dyDescent="0.15">
      <c r="A24" s="830" t="s">
        <v>366</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03"/>
      <c r="BA24" s="203"/>
      <c r="BB24" s="203"/>
      <c r="BC24" s="203"/>
      <c r="BD24" s="203"/>
      <c r="BE24" s="204"/>
      <c r="BF24" s="204"/>
      <c r="BG24" s="204"/>
      <c r="BH24" s="204"/>
      <c r="BI24" s="204"/>
      <c r="BJ24" s="204"/>
      <c r="BK24" s="204"/>
      <c r="BL24" s="204"/>
      <c r="BM24" s="204"/>
      <c r="BN24" s="204"/>
      <c r="BO24" s="204"/>
      <c r="BP24" s="204"/>
      <c r="BQ24" s="213">
        <v>18</v>
      </c>
      <c r="BR24" s="214"/>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5"/>
    </row>
    <row r="25" spans="1:131" s="198" customFormat="1" ht="26.25" customHeight="1" thickBot="1" x14ac:dyDescent="0.2">
      <c r="A25" s="769" t="s">
        <v>367</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3"/>
      <c r="BK25" s="203"/>
      <c r="BL25" s="203"/>
      <c r="BM25" s="203"/>
      <c r="BN25" s="203"/>
      <c r="BO25" s="216"/>
      <c r="BP25" s="216"/>
      <c r="BQ25" s="213">
        <v>19</v>
      </c>
      <c r="BR25" s="214"/>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7"/>
    </row>
    <row r="26" spans="1:131" s="198" customFormat="1" ht="26.25" customHeight="1" x14ac:dyDescent="0.15">
      <c r="A26" s="760" t="s">
        <v>343</v>
      </c>
      <c r="B26" s="761"/>
      <c r="C26" s="761"/>
      <c r="D26" s="761"/>
      <c r="E26" s="761"/>
      <c r="F26" s="761"/>
      <c r="G26" s="761"/>
      <c r="H26" s="761"/>
      <c r="I26" s="761"/>
      <c r="J26" s="761"/>
      <c r="K26" s="761"/>
      <c r="L26" s="761"/>
      <c r="M26" s="761"/>
      <c r="N26" s="761"/>
      <c r="O26" s="761"/>
      <c r="P26" s="762"/>
      <c r="Q26" s="735" t="s">
        <v>368</v>
      </c>
      <c r="R26" s="736"/>
      <c r="S26" s="736"/>
      <c r="T26" s="736"/>
      <c r="U26" s="737"/>
      <c r="V26" s="735" t="s">
        <v>369</v>
      </c>
      <c r="W26" s="736"/>
      <c r="X26" s="736"/>
      <c r="Y26" s="736"/>
      <c r="Z26" s="737"/>
      <c r="AA26" s="735" t="s">
        <v>370</v>
      </c>
      <c r="AB26" s="736"/>
      <c r="AC26" s="736"/>
      <c r="AD26" s="736"/>
      <c r="AE26" s="736"/>
      <c r="AF26" s="834" t="s">
        <v>371</v>
      </c>
      <c r="AG26" s="835"/>
      <c r="AH26" s="835"/>
      <c r="AI26" s="835"/>
      <c r="AJ26" s="836"/>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350</v>
      </c>
      <c r="BF26" s="736"/>
      <c r="BG26" s="736"/>
      <c r="BH26" s="736"/>
      <c r="BI26" s="747"/>
      <c r="BJ26" s="203"/>
      <c r="BK26" s="203"/>
      <c r="BL26" s="203"/>
      <c r="BM26" s="203"/>
      <c r="BN26" s="203"/>
      <c r="BO26" s="216"/>
      <c r="BP26" s="216"/>
      <c r="BQ26" s="213">
        <v>20</v>
      </c>
      <c r="BR26" s="214"/>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7"/>
    </row>
    <row r="27" spans="1:131" s="198" customFormat="1" ht="26.25" customHeight="1" thickBot="1" x14ac:dyDescent="0.2">
      <c r="A27" s="763"/>
      <c r="B27" s="764"/>
      <c r="C27" s="764"/>
      <c r="D27" s="764"/>
      <c r="E27" s="764"/>
      <c r="F27" s="764"/>
      <c r="G27" s="764"/>
      <c r="H27" s="764"/>
      <c r="I27" s="764"/>
      <c r="J27" s="764"/>
      <c r="K27" s="764"/>
      <c r="L27" s="764"/>
      <c r="M27" s="764"/>
      <c r="N27" s="764"/>
      <c r="O27" s="764"/>
      <c r="P27" s="765"/>
      <c r="Q27" s="738"/>
      <c r="R27" s="739"/>
      <c r="S27" s="739"/>
      <c r="T27" s="739"/>
      <c r="U27" s="740"/>
      <c r="V27" s="738"/>
      <c r="W27" s="739"/>
      <c r="X27" s="739"/>
      <c r="Y27" s="739"/>
      <c r="Z27" s="740"/>
      <c r="AA27" s="738"/>
      <c r="AB27" s="739"/>
      <c r="AC27" s="739"/>
      <c r="AD27" s="739"/>
      <c r="AE27" s="739"/>
      <c r="AF27" s="837"/>
      <c r="AG27" s="838"/>
      <c r="AH27" s="838"/>
      <c r="AI27" s="838"/>
      <c r="AJ27" s="839"/>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7"/>
    </row>
    <row r="28" spans="1:131" s="198" customFormat="1" ht="26.25" customHeight="1" thickTop="1" x14ac:dyDescent="0.15">
      <c r="A28" s="217">
        <v>1</v>
      </c>
      <c r="B28" s="749" t="s">
        <v>376</v>
      </c>
      <c r="C28" s="750"/>
      <c r="D28" s="750"/>
      <c r="E28" s="750"/>
      <c r="F28" s="750"/>
      <c r="G28" s="750"/>
      <c r="H28" s="750"/>
      <c r="I28" s="750"/>
      <c r="J28" s="750"/>
      <c r="K28" s="750"/>
      <c r="L28" s="750"/>
      <c r="M28" s="750"/>
      <c r="N28" s="750"/>
      <c r="O28" s="750"/>
      <c r="P28" s="751"/>
      <c r="Q28" s="844">
        <v>20455</v>
      </c>
      <c r="R28" s="845"/>
      <c r="S28" s="845"/>
      <c r="T28" s="845"/>
      <c r="U28" s="845"/>
      <c r="V28" s="845">
        <v>20060</v>
      </c>
      <c r="W28" s="845"/>
      <c r="X28" s="845"/>
      <c r="Y28" s="845"/>
      <c r="Z28" s="845"/>
      <c r="AA28" s="845">
        <v>395</v>
      </c>
      <c r="AB28" s="845"/>
      <c r="AC28" s="845"/>
      <c r="AD28" s="845"/>
      <c r="AE28" s="846"/>
      <c r="AF28" s="847">
        <v>395</v>
      </c>
      <c r="AG28" s="845"/>
      <c r="AH28" s="845"/>
      <c r="AI28" s="845"/>
      <c r="AJ28" s="848"/>
      <c r="AK28" s="849">
        <v>1840</v>
      </c>
      <c r="AL28" s="840"/>
      <c r="AM28" s="840"/>
      <c r="AN28" s="840"/>
      <c r="AO28" s="840"/>
      <c r="AP28" s="840"/>
      <c r="AQ28" s="840"/>
      <c r="AR28" s="840"/>
      <c r="AS28" s="840"/>
      <c r="AT28" s="840"/>
      <c r="AU28" s="840"/>
      <c r="AV28" s="840"/>
      <c r="AW28" s="840"/>
      <c r="AX28" s="840"/>
      <c r="AY28" s="840"/>
      <c r="AZ28" s="841"/>
      <c r="BA28" s="841"/>
      <c r="BB28" s="841"/>
      <c r="BC28" s="841"/>
      <c r="BD28" s="841"/>
      <c r="BE28" s="842"/>
      <c r="BF28" s="842"/>
      <c r="BG28" s="842"/>
      <c r="BH28" s="842"/>
      <c r="BI28" s="843"/>
      <c r="BJ28" s="203"/>
      <c r="BK28" s="203"/>
      <c r="BL28" s="203"/>
      <c r="BM28" s="203"/>
      <c r="BN28" s="203"/>
      <c r="BO28" s="216"/>
      <c r="BP28" s="216"/>
      <c r="BQ28" s="213">
        <v>22</v>
      </c>
      <c r="BR28" s="214"/>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7"/>
    </row>
    <row r="29" spans="1:131" s="198" customFormat="1" ht="26.25" customHeight="1" x14ac:dyDescent="0.15">
      <c r="A29" s="217">
        <v>2</v>
      </c>
      <c r="B29" s="775" t="s">
        <v>377</v>
      </c>
      <c r="C29" s="776"/>
      <c r="D29" s="776"/>
      <c r="E29" s="776"/>
      <c r="F29" s="776"/>
      <c r="G29" s="776"/>
      <c r="H29" s="776"/>
      <c r="I29" s="776"/>
      <c r="J29" s="776"/>
      <c r="K29" s="776"/>
      <c r="L29" s="776"/>
      <c r="M29" s="776"/>
      <c r="N29" s="776"/>
      <c r="O29" s="776"/>
      <c r="P29" s="777"/>
      <c r="Q29" s="807">
        <v>9177</v>
      </c>
      <c r="R29" s="808"/>
      <c r="S29" s="808"/>
      <c r="T29" s="808"/>
      <c r="U29" s="808"/>
      <c r="V29" s="808">
        <v>8675</v>
      </c>
      <c r="W29" s="808"/>
      <c r="X29" s="808"/>
      <c r="Y29" s="808"/>
      <c r="Z29" s="808"/>
      <c r="AA29" s="808">
        <v>502</v>
      </c>
      <c r="AB29" s="808"/>
      <c r="AC29" s="808"/>
      <c r="AD29" s="808"/>
      <c r="AE29" s="781"/>
      <c r="AF29" s="783">
        <v>502</v>
      </c>
      <c r="AG29" s="779"/>
      <c r="AH29" s="779"/>
      <c r="AI29" s="779"/>
      <c r="AJ29" s="782"/>
      <c r="AK29" s="852">
        <v>1416</v>
      </c>
      <c r="AL29" s="853"/>
      <c r="AM29" s="853"/>
      <c r="AN29" s="853"/>
      <c r="AO29" s="853"/>
      <c r="AP29" s="853"/>
      <c r="AQ29" s="853"/>
      <c r="AR29" s="853"/>
      <c r="AS29" s="853"/>
      <c r="AT29" s="853"/>
      <c r="AU29" s="853"/>
      <c r="AV29" s="853"/>
      <c r="AW29" s="853"/>
      <c r="AX29" s="853"/>
      <c r="AY29" s="853"/>
      <c r="AZ29" s="854"/>
      <c r="BA29" s="854"/>
      <c r="BB29" s="854"/>
      <c r="BC29" s="854"/>
      <c r="BD29" s="854"/>
      <c r="BE29" s="850"/>
      <c r="BF29" s="850"/>
      <c r="BG29" s="850"/>
      <c r="BH29" s="850"/>
      <c r="BI29" s="851"/>
      <c r="BJ29" s="203"/>
      <c r="BK29" s="203"/>
      <c r="BL29" s="203"/>
      <c r="BM29" s="203"/>
      <c r="BN29" s="203"/>
      <c r="BO29" s="216"/>
      <c r="BP29" s="216"/>
      <c r="BQ29" s="213">
        <v>23</v>
      </c>
      <c r="BR29" s="214"/>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7"/>
    </row>
    <row r="30" spans="1:131" s="198" customFormat="1" ht="26.25" customHeight="1" x14ac:dyDescent="0.15">
      <c r="A30" s="217">
        <v>3</v>
      </c>
      <c r="B30" s="775" t="s">
        <v>378</v>
      </c>
      <c r="C30" s="776"/>
      <c r="D30" s="776"/>
      <c r="E30" s="776"/>
      <c r="F30" s="776"/>
      <c r="G30" s="776"/>
      <c r="H30" s="776"/>
      <c r="I30" s="776"/>
      <c r="J30" s="776"/>
      <c r="K30" s="776"/>
      <c r="L30" s="776"/>
      <c r="M30" s="776"/>
      <c r="N30" s="776"/>
      <c r="O30" s="776"/>
      <c r="P30" s="777"/>
      <c r="Q30" s="807">
        <v>1650</v>
      </c>
      <c r="R30" s="808"/>
      <c r="S30" s="808"/>
      <c r="T30" s="808"/>
      <c r="U30" s="808"/>
      <c r="V30" s="808">
        <v>1635</v>
      </c>
      <c r="W30" s="808"/>
      <c r="X30" s="808"/>
      <c r="Y30" s="808"/>
      <c r="Z30" s="808"/>
      <c r="AA30" s="808">
        <v>14</v>
      </c>
      <c r="AB30" s="808"/>
      <c r="AC30" s="808"/>
      <c r="AD30" s="808"/>
      <c r="AE30" s="781"/>
      <c r="AF30" s="783">
        <v>14</v>
      </c>
      <c r="AG30" s="779"/>
      <c r="AH30" s="779"/>
      <c r="AI30" s="779"/>
      <c r="AJ30" s="782"/>
      <c r="AK30" s="852">
        <v>249</v>
      </c>
      <c r="AL30" s="853"/>
      <c r="AM30" s="853"/>
      <c r="AN30" s="853"/>
      <c r="AO30" s="853"/>
      <c r="AP30" s="853"/>
      <c r="AQ30" s="853"/>
      <c r="AR30" s="853"/>
      <c r="AS30" s="853"/>
      <c r="AT30" s="853"/>
      <c r="AU30" s="853"/>
      <c r="AV30" s="853"/>
      <c r="AW30" s="853"/>
      <c r="AX30" s="853"/>
      <c r="AY30" s="853"/>
      <c r="AZ30" s="854"/>
      <c r="BA30" s="854"/>
      <c r="BB30" s="854"/>
      <c r="BC30" s="854"/>
      <c r="BD30" s="854"/>
      <c r="BE30" s="850"/>
      <c r="BF30" s="850"/>
      <c r="BG30" s="850"/>
      <c r="BH30" s="850"/>
      <c r="BI30" s="851"/>
      <c r="BJ30" s="203"/>
      <c r="BK30" s="203"/>
      <c r="BL30" s="203"/>
      <c r="BM30" s="203"/>
      <c r="BN30" s="203"/>
      <c r="BO30" s="216"/>
      <c r="BP30" s="216"/>
      <c r="BQ30" s="213">
        <v>24</v>
      </c>
      <c r="BR30" s="214"/>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7"/>
    </row>
    <row r="31" spans="1:131" s="198" customFormat="1" ht="26.25" customHeight="1" x14ac:dyDescent="0.15">
      <c r="A31" s="217">
        <v>4</v>
      </c>
      <c r="B31" s="775" t="s">
        <v>379</v>
      </c>
      <c r="C31" s="776"/>
      <c r="D31" s="776"/>
      <c r="E31" s="776"/>
      <c r="F31" s="776"/>
      <c r="G31" s="776"/>
      <c r="H31" s="776"/>
      <c r="I31" s="776"/>
      <c r="J31" s="776"/>
      <c r="K31" s="776"/>
      <c r="L31" s="776"/>
      <c r="M31" s="776"/>
      <c r="N31" s="776"/>
      <c r="O31" s="776"/>
      <c r="P31" s="777"/>
      <c r="Q31" s="807">
        <v>3092</v>
      </c>
      <c r="R31" s="808"/>
      <c r="S31" s="808"/>
      <c r="T31" s="808"/>
      <c r="U31" s="808"/>
      <c r="V31" s="808">
        <v>2554</v>
      </c>
      <c r="W31" s="808"/>
      <c r="X31" s="808"/>
      <c r="Y31" s="808"/>
      <c r="Z31" s="808"/>
      <c r="AA31" s="808">
        <v>538</v>
      </c>
      <c r="AB31" s="808"/>
      <c r="AC31" s="808"/>
      <c r="AD31" s="808"/>
      <c r="AE31" s="781"/>
      <c r="AF31" s="783">
        <v>2799</v>
      </c>
      <c r="AG31" s="779"/>
      <c r="AH31" s="779"/>
      <c r="AI31" s="779"/>
      <c r="AJ31" s="782"/>
      <c r="AK31" s="852">
        <v>14</v>
      </c>
      <c r="AL31" s="853"/>
      <c r="AM31" s="853"/>
      <c r="AN31" s="853"/>
      <c r="AO31" s="853"/>
      <c r="AP31" s="853">
        <v>2566</v>
      </c>
      <c r="AQ31" s="853"/>
      <c r="AR31" s="853"/>
      <c r="AS31" s="853"/>
      <c r="AT31" s="853"/>
      <c r="AU31" s="853">
        <v>8</v>
      </c>
      <c r="AV31" s="853"/>
      <c r="AW31" s="853"/>
      <c r="AX31" s="853"/>
      <c r="AY31" s="853"/>
      <c r="AZ31" s="854"/>
      <c r="BA31" s="854"/>
      <c r="BB31" s="854"/>
      <c r="BC31" s="854"/>
      <c r="BD31" s="854"/>
      <c r="BE31" s="850" t="s">
        <v>547</v>
      </c>
      <c r="BF31" s="850"/>
      <c r="BG31" s="850"/>
      <c r="BH31" s="850"/>
      <c r="BI31" s="851"/>
      <c r="BJ31" s="203"/>
      <c r="BK31" s="203"/>
      <c r="BL31" s="203"/>
      <c r="BM31" s="203"/>
      <c r="BN31" s="203"/>
      <c r="BO31" s="216"/>
      <c r="BP31" s="216"/>
      <c r="BQ31" s="213">
        <v>25</v>
      </c>
      <c r="BR31" s="214"/>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7"/>
    </row>
    <row r="32" spans="1:131" s="198" customFormat="1" ht="26.25" customHeight="1" x14ac:dyDescent="0.15">
      <c r="A32" s="217">
        <v>5</v>
      </c>
      <c r="B32" s="775" t="s">
        <v>380</v>
      </c>
      <c r="C32" s="776"/>
      <c r="D32" s="776"/>
      <c r="E32" s="776"/>
      <c r="F32" s="776"/>
      <c r="G32" s="776"/>
      <c r="H32" s="776"/>
      <c r="I32" s="776"/>
      <c r="J32" s="776"/>
      <c r="K32" s="776"/>
      <c r="L32" s="776"/>
      <c r="M32" s="776"/>
      <c r="N32" s="776"/>
      <c r="O32" s="776"/>
      <c r="P32" s="777"/>
      <c r="Q32" s="807">
        <v>3211</v>
      </c>
      <c r="R32" s="808"/>
      <c r="S32" s="808"/>
      <c r="T32" s="808"/>
      <c r="U32" s="808"/>
      <c r="V32" s="808">
        <v>3095</v>
      </c>
      <c r="W32" s="808"/>
      <c r="X32" s="808"/>
      <c r="Y32" s="808"/>
      <c r="Z32" s="808"/>
      <c r="AA32" s="808">
        <v>116</v>
      </c>
      <c r="AB32" s="808"/>
      <c r="AC32" s="808"/>
      <c r="AD32" s="808"/>
      <c r="AE32" s="781"/>
      <c r="AF32" s="783">
        <v>1444</v>
      </c>
      <c r="AG32" s="779"/>
      <c r="AH32" s="779"/>
      <c r="AI32" s="779"/>
      <c r="AJ32" s="782"/>
      <c r="AK32" s="852">
        <v>1050</v>
      </c>
      <c r="AL32" s="853"/>
      <c r="AM32" s="853"/>
      <c r="AN32" s="853"/>
      <c r="AO32" s="853"/>
      <c r="AP32" s="853">
        <v>14781</v>
      </c>
      <c r="AQ32" s="853"/>
      <c r="AR32" s="853"/>
      <c r="AS32" s="853"/>
      <c r="AT32" s="853"/>
      <c r="AU32" s="853">
        <v>7257</v>
      </c>
      <c r="AV32" s="853"/>
      <c r="AW32" s="853"/>
      <c r="AX32" s="853"/>
      <c r="AY32" s="853"/>
      <c r="AZ32" s="854"/>
      <c r="BA32" s="854"/>
      <c r="BB32" s="854"/>
      <c r="BC32" s="854"/>
      <c r="BD32" s="854"/>
      <c r="BE32" s="850" t="s">
        <v>547</v>
      </c>
      <c r="BF32" s="850"/>
      <c r="BG32" s="850"/>
      <c r="BH32" s="850"/>
      <c r="BI32" s="851"/>
      <c r="BJ32" s="203"/>
      <c r="BK32" s="203"/>
      <c r="BL32" s="203"/>
      <c r="BM32" s="203"/>
      <c r="BN32" s="203"/>
      <c r="BO32" s="216"/>
      <c r="BP32" s="216"/>
      <c r="BQ32" s="213">
        <v>26</v>
      </c>
      <c r="BR32" s="214"/>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7"/>
    </row>
    <row r="33" spans="1:131" s="198" customFormat="1" ht="26.25" customHeight="1" x14ac:dyDescent="0.15">
      <c r="A33" s="217">
        <v>6</v>
      </c>
      <c r="B33" s="775"/>
      <c r="C33" s="776"/>
      <c r="D33" s="776"/>
      <c r="E33" s="776"/>
      <c r="F33" s="776"/>
      <c r="G33" s="776"/>
      <c r="H33" s="776"/>
      <c r="I33" s="776"/>
      <c r="J33" s="776"/>
      <c r="K33" s="776"/>
      <c r="L33" s="776"/>
      <c r="M33" s="776"/>
      <c r="N33" s="776"/>
      <c r="O33" s="776"/>
      <c r="P33" s="777"/>
      <c r="Q33" s="807"/>
      <c r="R33" s="808"/>
      <c r="S33" s="808"/>
      <c r="T33" s="808"/>
      <c r="U33" s="808"/>
      <c r="V33" s="808"/>
      <c r="W33" s="808"/>
      <c r="X33" s="808"/>
      <c r="Y33" s="808"/>
      <c r="Z33" s="808"/>
      <c r="AA33" s="808"/>
      <c r="AB33" s="808"/>
      <c r="AC33" s="808"/>
      <c r="AD33" s="808"/>
      <c r="AE33" s="781"/>
      <c r="AF33" s="783"/>
      <c r="AG33" s="779"/>
      <c r="AH33" s="779"/>
      <c r="AI33" s="779"/>
      <c r="AJ33" s="782"/>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03"/>
      <c r="BK33" s="203"/>
      <c r="BL33" s="203"/>
      <c r="BM33" s="203"/>
      <c r="BN33" s="203"/>
      <c r="BO33" s="216"/>
      <c r="BP33" s="216"/>
      <c r="BQ33" s="213">
        <v>27</v>
      </c>
      <c r="BR33" s="214"/>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7"/>
    </row>
    <row r="34" spans="1:131" s="198" customFormat="1" ht="26.25" customHeight="1" x14ac:dyDescent="0.15">
      <c r="A34" s="217">
        <v>7</v>
      </c>
      <c r="B34" s="775"/>
      <c r="C34" s="776"/>
      <c r="D34" s="776"/>
      <c r="E34" s="776"/>
      <c r="F34" s="776"/>
      <c r="G34" s="776"/>
      <c r="H34" s="776"/>
      <c r="I34" s="776"/>
      <c r="J34" s="776"/>
      <c r="K34" s="776"/>
      <c r="L34" s="776"/>
      <c r="M34" s="776"/>
      <c r="N34" s="776"/>
      <c r="O34" s="776"/>
      <c r="P34" s="777"/>
      <c r="Q34" s="807"/>
      <c r="R34" s="808"/>
      <c r="S34" s="808"/>
      <c r="T34" s="808"/>
      <c r="U34" s="808"/>
      <c r="V34" s="808"/>
      <c r="W34" s="808"/>
      <c r="X34" s="808"/>
      <c r="Y34" s="808"/>
      <c r="Z34" s="808"/>
      <c r="AA34" s="808"/>
      <c r="AB34" s="808"/>
      <c r="AC34" s="808"/>
      <c r="AD34" s="808"/>
      <c r="AE34" s="781"/>
      <c r="AF34" s="783"/>
      <c r="AG34" s="779"/>
      <c r="AH34" s="779"/>
      <c r="AI34" s="779"/>
      <c r="AJ34" s="782"/>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03"/>
      <c r="BK34" s="203"/>
      <c r="BL34" s="203"/>
      <c r="BM34" s="203"/>
      <c r="BN34" s="203"/>
      <c r="BO34" s="216"/>
      <c r="BP34" s="216"/>
      <c r="BQ34" s="213">
        <v>28</v>
      </c>
      <c r="BR34" s="214"/>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7"/>
    </row>
    <row r="35" spans="1:131" s="198" customFormat="1" ht="26.25" customHeight="1" x14ac:dyDescent="0.15">
      <c r="A35" s="217">
        <v>8</v>
      </c>
      <c r="B35" s="775"/>
      <c r="C35" s="776"/>
      <c r="D35" s="776"/>
      <c r="E35" s="776"/>
      <c r="F35" s="776"/>
      <c r="G35" s="776"/>
      <c r="H35" s="776"/>
      <c r="I35" s="776"/>
      <c r="J35" s="776"/>
      <c r="K35" s="776"/>
      <c r="L35" s="776"/>
      <c r="M35" s="776"/>
      <c r="N35" s="776"/>
      <c r="O35" s="776"/>
      <c r="P35" s="777"/>
      <c r="Q35" s="807"/>
      <c r="R35" s="808"/>
      <c r="S35" s="808"/>
      <c r="T35" s="808"/>
      <c r="U35" s="808"/>
      <c r="V35" s="808"/>
      <c r="W35" s="808"/>
      <c r="X35" s="808"/>
      <c r="Y35" s="808"/>
      <c r="Z35" s="808"/>
      <c r="AA35" s="808"/>
      <c r="AB35" s="808"/>
      <c r="AC35" s="808"/>
      <c r="AD35" s="808"/>
      <c r="AE35" s="781"/>
      <c r="AF35" s="783"/>
      <c r="AG35" s="779"/>
      <c r="AH35" s="779"/>
      <c r="AI35" s="779"/>
      <c r="AJ35" s="782"/>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03"/>
      <c r="BK35" s="203"/>
      <c r="BL35" s="203"/>
      <c r="BM35" s="203"/>
      <c r="BN35" s="203"/>
      <c r="BO35" s="216"/>
      <c r="BP35" s="216"/>
      <c r="BQ35" s="213">
        <v>29</v>
      </c>
      <c r="BR35" s="214"/>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7"/>
    </row>
    <row r="36" spans="1:131" s="198" customFormat="1" ht="26.25" customHeight="1" x14ac:dyDescent="0.15">
      <c r="A36" s="217">
        <v>9</v>
      </c>
      <c r="B36" s="775"/>
      <c r="C36" s="776"/>
      <c r="D36" s="776"/>
      <c r="E36" s="776"/>
      <c r="F36" s="776"/>
      <c r="G36" s="776"/>
      <c r="H36" s="776"/>
      <c r="I36" s="776"/>
      <c r="J36" s="776"/>
      <c r="K36" s="776"/>
      <c r="L36" s="776"/>
      <c r="M36" s="776"/>
      <c r="N36" s="776"/>
      <c r="O36" s="776"/>
      <c r="P36" s="777"/>
      <c r="Q36" s="807"/>
      <c r="R36" s="808"/>
      <c r="S36" s="808"/>
      <c r="T36" s="808"/>
      <c r="U36" s="808"/>
      <c r="V36" s="808"/>
      <c r="W36" s="808"/>
      <c r="X36" s="808"/>
      <c r="Y36" s="808"/>
      <c r="Z36" s="808"/>
      <c r="AA36" s="808"/>
      <c r="AB36" s="808"/>
      <c r="AC36" s="808"/>
      <c r="AD36" s="808"/>
      <c r="AE36" s="781"/>
      <c r="AF36" s="783"/>
      <c r="AG36" s="779"/>
      <c r="AH36" s="779"/>
      <c r="AI36" s="779"/>
      <c r="AJ36" s="782"/>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03"/>
      <c r="BK36" s="203"/>
      <c r="BL36" s="203"/>
      <c r="BM36" s="203"/>
      <c r="BN36" s="203"/>
      <c r="BO36" s="216"/>
      <c r="BP36" s="216"/>
      <c r="BQ36" s="213">
        <v>30</v>
      </c>
      <c r="BR36" s="214"/>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7"/>
    </row>
    <row r="37" spans="1:131" s="198" customFormat="1" ht="26.25" customHeight="1" x14ac:dyDescent="0.15">
      <c r="A37" s="217">
        <v>10</v>
      </c>
      <c r="B37" s="775"/>
      <c r="C37" s="776"/>
      <c r="D37" s="776"/>
      <c r="E37" s="776"/>
      <c r="F37" s="776"/>
      <c r="G37" s="776"/>
      <c r="H37" s="776"/>
      <c r="I37" s="776"/>
      <c r="J37" s="776"/>
      <c r="K37" s="776"/>
      <c r="L37" s="776"/>
      <c r="M37" s="776"/>
      <c r="N37" s="776"/>
      <c r="O37" s="776"/>
      <c r="P37" s="777"/>
      <c r="Q37" s="807"/>
      <c r="R37" s="808"/>
      <c r="S37" s="808"/>
      <c r="T37" s="808"/>
      <c r="U37" s="808"/>
      <c r="V37" s="808"/>
      <c r="W37" s="808"/>
      <c r="X37" s="808"/>
      <c r="Y37" s="808"/>
      <c r="Z37" s="808"/>
      <c r="AA37" s="808"/>
      <c r="AB37" s="808"/>
      <c r="AC37" s="808"/>
      <c r="AD37" s="808"/>
      <c r="AE37" s="781"/>
      <c r="AF37" s="783"/>
      <c r="AG37" s="779"/>
      <c r="AH37" s="779"/>
      <c r="AI37" s="779"/>
      <c r="AJ37" s="782"/>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03"/>
      <c r="BK37" s="203"/>
      <c r="BL37" s="203"/>
      <c r="BM37" s="203"/>
      <c r="BN37" s="203"/>
      <c r="BO37" s="216"/>
      <c r="BP37" s="216"/>
      <c r="BQ37" s="213">
        <v>31</v>
      </c>
      <c r="BR37" s="214"/>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7"/>
    </row>
    <row r="38" spans="1:131" s="198" customFormat="1" ht="26.25" customHeight="1" x14ac:dyDescent="0.15">
      <c r="A38" s="217">
        <v>11</v>
      </c>
      <c r="B38" s="775"/>
      <c r="C38" s="776"/>
      <c r="D38" s="776"/>
      <c r="E38" s="776"/>
      <c r="F38" s="776"/>
      <c r="G38" s="776"/>
      <c r="H38" s="776"/>
      <c r="I38" s="776"/>
      <c r="J38" s="776"/>
      <c r="K38" s="776"/>
      <c r="L38" s="776"/>
      <c r="M38" s="776"/>
      <c r="N38" s="776"/>
      <c r="O38" s="776"/>
      <c r="P38" s="777"/>
      <c r="Q38" s="807"/>
      <c r="R38" s="808"/>
      <c r="S38" s="808"/>
      <c r="T38" s="808"/>
      <c r="U38" s="808"/>
      <c r="V38" s="808"/>
      <c r="W38" s="808"/>
      <c r="X38" s="808"/>
      <c r="Y38" s="808"/>
      <c r="Z38" s="808"/>
      <c r="AA38" s="808"/>
      <c r="AB38" s="808"/>
      <c r="AC38" s="808"/>
      <c r="AD38" s="808"/>
      <c r="AE38" s="781"/>
      <c r="AF38" s="783"/>
      <c r="AG38" s="779"/>
      <c r="AH38" s="779"/>
      <c r="AI38" s="779"/>
      <c r="AJ38" s="782"/>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03"/>
      <c r="BK38" s="203"/>
      <c r="BL38" s="203"/>
      <c r="BM38" s="203"/>
      <c r="BN38" s="203"/>
      <c r="BO38" s="216"/>
      <c r="BP38" s="216"/>
      <c r="BQ38" s="213">
        <v>32</v>
      </c>
      <c r="BR38" s="214"/>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7"/>
    </row>
    <row r="39" spans="1:131" s="198" customFormat="1" ht="26.25" customHeight="1" x14ac:dyDescent="0.15">
      <c r="A39" s="217">
        <v>12</v>
      </c>
      <c r="B39" s="775"/>
      <c r="C39" s="776"/>
      <c r="D39" s="776"/>
      <c r="E39" s="776"/>
      <c r="F39" s="776"/>
      <c r="G39" s="776"/>
      <c r="H39" s="776"/>
      <c r="I39" s="776"/>
      <c r="J39" s="776"/>
      <c r="K39" s="776"/>
      <c r="L39" s="776"/>
      <c r="M39" s="776"/>
      <c r="N39" s="776"/>
      <c r="O39" s="776"/>
      <c r="P39" s="777"/>
      <c r="Q39" s="807"/>
      <c r="R39" s="808"/>
      <c r="S39" s="808"/>
      <c r="T39" s="808"/>
      <c r="U39" s="808"/>
      <c r="V39" s="808"/>
      <c r="W39" s="808"/>
      <c r="X39" s="808"/>
      <c r="Y39" s="808"/>
      <c r="Z39" s="808"/>
      <c r="AA39" s="808"/>
      <c r="AB39" s="808"/>
      <c r="AC39" s="808"/>
      <c r="AD39" s="808"/>
      <c r="AE39" s="781"/>
      <c r="AF39" s="783"/>
      <c r="AG39" s="779"/>
      <c r="AH39" s="779"/>
      <c r="AI39" s="779"/>
      <c r="AJ39" s="782"/>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03"/>
      <c r="BK39" s="203"/>
      <c r="BL39" s="203"/>
      <c r="BM39" s="203"/>
      <c r="BN39" s="203"/>
      <c r="BO39" s="216"/>
      <c r="BP39" s="216"/>
      <c r="BQ39" s="213">
        <v>33</v>
      </c>
      <c r="BR39" s="214"/>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7"/>
    </row>
    <row r="40" spans="1:131" s="198" customFormat="1" ht="26.25" customHeight="1" x14ac:dyDescent="0.15">
      <c r="A40" s="212">
        <v>13</v>
      </c>
      <c r="B40" s="775"/>
      <c r="C40" s="776"/>
      <c r="D40" s="776"/>
      <c r="E40" s="776"/>
      <c r="F40" s="776"/>
      <c r="G40" s="776"/>
      <c r="H40" s="776"/>
      <c r="I40" s="776"/>
      <c r="J40" s="776"/>
      <c r="K40" s="776"/>
      <c r="L40" s="776"/>
      <c r="M40" s="776"/>
      <c r="N40" s="776"/>
      <c r="O40" s="776"/>
      <c r="P40" s="777"/>
      <c r="Q40" s="807"/>
      <c r="R40" s="808"/>
      <c r="S40" s="808"/>
      <c r="T40" s="808"/>
      <c r="U40" s="808"/>
      <c r="V40" s="808"/>
      <c r="W40" s="808"/>
      <c r="X40" s="808"/>
      <c r="Y40" s="808"/>
      <c r="Z40" s="808"/>
      <c r="AA40" s="808"/>
      <c r="AB40" s="808"/>
      <c r="AC40" s="808"/>
      <c r="AD40" s="808"/>
      <c r="AE40" s="781"/>
      <c r="AF40" s="783"/>
      <c r="AG40" s="779"/>
      <c r="AH40" s="779"/>
      <c r="AI40" s="779"/>
      <c r="AJ40" s="782"/>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03"/>
      <c r="BK40" s="203"/>
      <c r="BL40" s="203"/>
      <c r="BM40" s="203"/>
      <c r="BN40" s="203"/>
      <c r="BO40" s="216"/>
      <c r="BP40" s="216"/>
      <c r="BQ40" s="213">
        <v>34</v>
      </c>
      <c r="BR40" s="214"/>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7"/>
    </row>
    <row r="41" spans="1:131" s="198" customFormat="1" ht="26.25" customHeight="1" x14ac:dyDescent="0.15">
      <c r="A41" s="212">
        <v>14</v>
      </c>
      <c r="B41" s="775"/>
      <c r="C41" s="776"/>
      <c r="D41" s="776"/>
      <c r="E41" s="776"/>
      <c r="F41" s="776"/>
      <c r="G41" s="776"/>
      <c r="H41" s="776"/>
      <c r="I41" s="776"/>
      <c r="J41" s="776"/>
      <c r="K41" s="776"/>
      <c r="L41" s="776"/>
      <c r="M41" s="776"/>
      <c r="N41" s="776"/>
      <c r="O41" s="776"/>
      <c r="P41" s="777"/>
      <c r="Q41" s="807"/>
      <c r="R41" s="808"/>
      <c r="S41" s="808"/>
      <c r="T41" s="808"/>
      <c r="U41" s="808"/>
      <c r="V41" s="808"/>
      <c r="W41" s="808"/>
      <c r="X41" s="808"/>
      <c r="Y41" s="808"/>
      <c r="Z41" s="808"/>
      <c r="AA41" s="808"/>
      <c r="AB41" s="808"/>
      <c r="AC41" s="808"/>
      <c r="AD41" s="808"/>
      <c r="AE41" s="781"/>
      <c r="AF41" s="783"/>
      <c r="AG41" s="779"/>
      <c r="AH41" s="779"/>
      <c r="AI41" s="779"/>
      <c r="AJ41" s="782"/>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03"/>
      <c r="BK41" s="203"/>
      <c r="BL41" s="203"/>
      <c r="BM41" s="203"/>
      <c r="BN41" s="203"/>
      <c r="BO41" s="216"/>
      <c r="BP41" s="216"/>
      <c r="BQ41" s="213">
        <v>35</v>
      </c>
      <c r="BR41" s="214"/>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7"/>
    </row>
    <row r="42" spans="1:131" s="198" customFormat="1" ht="26.25" customHeight="1" x14ac:dyDescent="0.15">
      <c r="A42" s="212">
        <v>15</v>
      </c>
      <c r="B42" s="775"/>
      <c r="C42" s="776"/>
      <c r="D42" s="776"/>
      <c r="E42" s="776"/>
      <c r="F42" s="776"/>
      <c r="G42" s="776"/>
      <c r="H42" s="776"/>
      <c r="I42" s="776"/>
      <c r="J42" s="776"/>
      <c r="K42" s="776"/>
      <c r="L42" s="776"/>
      <c r="M42" s="776"/>
      <c r="N42" s="776"/>
      <c r="O42" s="776"/>
      <c r="P42" s="777"/>
      <c r="Q42" s="807"/>
      <c r="R42" s="808"/>
      <c r="S42" s="808"/>
      <c r="T42" s="808"/>
      <c r="U42" s="808"/>
      <c r="V42" s="808"/>
      <c r="W42" s="808"/>
      <c r="X42" s="808"/>
      <c r="Y42" s="808"/>
      <c r="Z42" s="808"/>
      <c r="AA42" s="808"/>
      <c r="AB42" s="808"/>
      <c r="AC42" s="808"/>
      <c r="AD42" s="808"/>
      <c r="AE42" s="781"/>
      <c r="AF42" s="783"/>
      <c r="AG42" s="779"/>
      <c r="AH42" s="779"/>
      <c r="AI42" s="779"/>
      <c r="AJ42" s="782"/>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03"/>
      <c r="BK42" s="203"/>
      <c r="BL42" s="203"/>
      <c r="BM42" s="203"/>
      <c r="BN42" s="203"/>
      <c r="BO42" s="216"/>
      <c r="BP42" s="216"/>
      <c r="BQ42" s="213">
        <v>36</v>
      </c>
      <c r="BR42" s="214"/>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7"/>
    </row>
    <row r="43" spans="1:131" s="198" customFormat="1" ht="26.25" customHeight="1" x14ac:dyDescent="0.15">
      <c r="A43" s="212">
        <v>16</v>
      </c>
      <c r="B43" s="775"/>
      <c r="C43" s="776"/>
      <c r="D43" s="776"/>
      <c r="E43" s="776"/>
      <c r="F43" s="776"/>
      <c r="G43" s="776"/>
      <c r="H43" s="776"/>
      <c r="I43" s="776"/>
      <c r="J43" s="776"/>
      <c r="K43" s="776"/>
      <c r="L43" s="776"/>
      <c r="M43" s="776"/>
      <c r="N43" s="776"/>
      <c r="O43" s="776"/>
      <c r="P43" s="777"/>
      <c r="Q43" s="807"/>
      <c r="R43" s="808"/>
      <c r="S43" s="808"/>
      <c r="T43" s="808"/>
      <c r="U43" s="808"/>
      <c r="V43" s="808"/>
      <c r="W43" s="808"/>
      <c r="X43" s="808"/>
      <c r="Y43" s="808"/>
      <c r="Z43" s="808"/>
      <c r="AA43" s="808"/>
      <c r="AB43" s="808"/>
      <c r="AC43" s="808"/>
      <c r="AD43" s="808"/>
      <c r="AE43" s="781"/>
      <c r="AF43" s="783"/>
      <c r="AG43" s="779"/>
      <c r="AH43" s="779"/>
      <c r="AI43" s="779"/>
      <c r="AJ43" s="782"/>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03"/>
      <c r="BK43" s="203"/>
      <c r="BL43" s="203"/>
      <c r="BM43" s="203"/>
      <c r="BN43" s="203"/>
      <c r="BO43" s="216"/>
      <c r="BP43" s="216"/>
      <c r="BQ43" s="213">
        <v>37</v>
      </c>
      <c r="BR43" s="214"/>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7"/>
    </row>
    <row r="44" spans="1:131" s="198" customFormat="1" ht="26.25" customHeight="1" x14ac:dyDescent="0.15">
      <c r="A44" s="212">
        <v>17</v>
      </c>
      <c r="B44" s="775"/>
      <c r="C44" s="776"/>
      <c r="D44" s="776"/>
      <c r="E44" s="776"/>
      <c r="F44" s="776"/>
      <c r="G44" s="776"/>
      <c r="H44" s="776"/>
      <c r="I44" s="776"/>
      <c r="J44" s="776"/>
      <c r="K44" s="776"/>
      <c r="L44" s="776"/>
      <c r="M44" s="776"/>
      <c r="N44" s="776"/>
      <c r="O44" s="776"/>
      <c r="P44" s="777"/>
      <c r="Q44" s="807"/>
      <c r="R44" s="808"/>
      <c r="S44" s="808"/>
      <c r="T44" s="808"/>
      <c r="U44" s="808"/>
      <c r="V44" s="808"/>
      <c r="W44" s="808"/>
      <c r="X44" s="808"/>
      <c r="Y44" s="808"/>
      <c r="Z44" s="808"/>
      <c r="AA44" s="808"/>
      <c r="AB44" s="808"/>
      <c r="AC44" s="808"/>
      <c r="AD44" s="808"/>
      <c r="AE44" s="781"/>
      <c r="AF44" s="783"/>
      <c r="AG44" s="779"/>
      <c r="AH44" s="779"/>
      <c r="AI44" s="779"/>
      <c r="AJ44" s="782"/>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03"/>
      <c r="BK44" s="203"/>
      <c r="BL44" s="203"/>
      <c r="BM44" s="203"/>
      <c r="BN44" s="203"/>
      <c r="BO44" s="216"/>
      <c r="BP44" s="216"/>
      <c r="BQ44" s="213">
        <v>38</v>
      </c>
      <c r="BR44" s="214"/>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7"/>
    </row>
    <row r="45" spans="1:131" s="198" customFormat="1" ht="26.25" customHeight="1" x14ac:dyDescent="0.15">
      <c r="A45" s="212">
        <v>18</v>
      </c>
      <c r="B45" s="775"/>
      <c r="C45" s="776"/>
      <c r="D45" s="776"/>
      <c r="E45" s="776"/>
      <c r="F45" s="776"/>
      <c r="G45" s="776"/>
      <c r="H45" s="776"/>
      <c r="I45" s="776"/>
      <c r="J45" s="776"/>
      <c r="K45" s="776"/>
      <c r="L45" s="776"/>
      <c r="M45" s="776"/>
      <c r="N45" s="776"/>
      <c r="O45" s="776"/>
      <c r="P45" s="777"/>
      <c r="Q45" s="807"/>
      <c r="R45" s="808"/>
      <c r="S45" s="808"/>
      <c r="T45" s="808"/>
      <c r="U45" s="808"/>
      <c r="V45" s="808"/>
      <c r="W45" s="808"/>
      <c r="X45" s="808"/>
      <c r="Y45" s="808"/>
      <c r="Z45" s="808"/>
      <c r="AA45" s="808"/>
      <c r="AB45" s="808"/>
      <c r="AC45" s="808"/>
      <c r="AD45" s="808"/>
      <c r="AE45" s="781"/>
      <c r="AF45" s="783"/>
      <c r="AG45" s="779"/>
      <c r="AH45" s="779"/>
      <c r="AI45" s="779"/>
      <c r="AJ45" s="782"/>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03"/>
      <c r="BK45" s="203"/>
      <c r="BL45" s="203"/>
      <c r="BM45" s="203"/>
      <c r="BN45" s="203"/>
      <c r="BO45" s="216"/>
      <c r="BP45" s="216"/>
      <c r="BQ45" s="213">
        <v>39</v>
      </c>
      <c r="BR45" s="214"/>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7"/>
    </row>
    <row r="46" spans="1:131" s="198" customFormat="1" ht="26.25" customHeight="1" x14ac:dyDescent="0.15">
      <c r="A46" s="212">
        <v>19</v>
      </c>
      <c r="B46" s="775"/>
      <c r="C46" s="776"/>
      <c r="D46" s="776"/>
      <c r="E46" s="776"/>
      <c r="F46" s="776"/>
      <c r="G46" s="776"/>
      <c r="H46" s="776"/>
      <c r="I46" s="776"/>
      <c r="J46" s="776"/>
      <c r="K46" s="776"/>
      <c r="L46" s="776"/>
      <c r="M46" s="776"/>
      <c r="N46" s="776"/>
      <c r="O46" s="776"/>
      <c r="P46" s="777"/>
      <c r="Q46" s="807"/>
      <c r="R46" s="808"/>
      <c r="S46" s="808"/>
      <c r="T46" s="808"/>
      <c r="U46" s="808"/>
      <c r="V46" s="808"/>
      <c r="W46" s="808"/>
      <c r="X46" s="808"/>
      <c r="Y46" s="808"/>
      <c r="Z46" s="808"/>
      <c r="AA46" s="808"/>
      <c r="AB46" s="808"/>
      <c r="AC46" s="808"/>
      <c r="AD46" s="808"/>
      <c r="AE46" s="781"/>
      <c r="AF46" s="783"/>
      <c r="AG46" s="779"/>
      <c r="AH46" s="779"/>
      <c r="AI46" s="779"/>
      <c r="AJ46" s="782"/>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03"/>
      <c r="BK46" s="203"/>
      <c r="BL46" s="203"/>
      <c r="BM46" s="203"/>
      <c r="BN46" s="203"/>
      <c r="BO46" s="216"/>
      <c r="BP46" s="216"/>
      <c r="BQ46" s="213">
        <v>40</v>
      </c>
      <c r="BR46" s="214"/>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7"/>
    </row>
    <row r="47" spans="1:131" s="198" customFormat="1" ht="26.25" customHeight="1" x14ac:dyDescent="0.15">
      <c r="A47" s="212">
        <v>20</v>
      </c>
      <c r="B47" s="775"/>
      <c r="C47" s="776"/>
      <c r="D47" s="776"/>
      <c r="E47" s="776"/>
      <c r="F47" s="776"/>
      <c r="G47" s="776"/>
      <c r="H47" s="776"/>
      <c r="I47" s="776"/>
      <c r="J47" s="776"/>
      <c r="K47" s="776"/>
      <c r="L47" s="776"/>
      <c r="M47" s="776"/>
      <c r="N47" s="776"/>
      <c r="O47" s="776"/>
      <c r="P47" s="777"/>
      <c r="Q47" s="807"/>
      <c r="R47" s="808"/>
      <c r="S47" s="808"/>
      <c r="T47" s="808"/>
      <c r="U47" s="808"/>
      <c r="V47" s="808"/>
      <c r="W47" s="808"/>
      <c r="X47" s="808"/>
      <c r="Y47" s="808"/>
      <c r="Z47" s="808"/>
      <c r="AA47" s="808"/>
      <c r="AB47" s="808"/>
      <c r="AC47" s="808"/>
      <c r="AD47" s="808"/>
      <c r="AE47" s="781"/>
      <c r="AF47" s="783"/>
      <c r="AG47" s="779"/>
      <c r="AH47" s="779"/>
      <c r="AI47" s="779"/>
      <c r="AJ47" s="782"/>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03"/>
      <c r="BK47" s="203"/>
      <c r="BL47" s="203"/>
      <c r="BM47" s="203"/>
      <c r="BN47" s="203"/>
      <c r="BO47" s="216"/>
      <c r="BP47" s="216"/>
      <c r="BQ47" s="213">
        <v>41</v>
      </c>
      <c r="BR47" s="214"/>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7"/>
    </row>
    <row r="48" spans="1:131" s="198" customFormat="1" ht="26.25" customHeight="1" x14ac:dyDescent="0.15">
      <c r="A48" s="212">
        <v>21</v>
      </c>
      <c r="B48" s="775"/>
      <c r="C48" s="776"/>
      <c r="D48" s="776"/>
      <c r="E48" s="776"/>
      <c r="F48" s="776"/>
      <c r="G48" s="776"/>
      <c r="H48" s="776"/>
      <c r="I48" s="776"/>
      <c r="J48" s="776"/>
      <c r="K48" s="776"/>
      <c r="L48" s="776"/>
      <c r="M48" s="776"/>
      <c r="N48" s="776"/>
      <c r="O48" s="776"/>
      <c r="P48" s="777"/>
      <c r="Q48" s="807"/>
      <c r="R48" s="808"/>
      <c r="S48" s="808"/>
      <c r="T48" s="808"/>
      <c r="U48" s="808"/>
      <c r="V48" s="808"/>
      <c r="W48" s="808"/>
      <c r="X48" s="808"/>
      <c r="Y48" s="808"/>
      <c r="Z48" s="808"/>
      <c r="AA48" s="808"/>
      <c r="AB48" s="808"/>
      <c r="AC48" s="808"/>
      <c r="AD48" s="808"/>
      <c r="AE48" s="781"/>
      <c r="AF48" s="783"/>
      <c r="AG48" s="779"/>
      <c r="AH48" s="779"/>
      <c r="AI48" s="779"/>
      <c r="AJ48" s="782"/>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03"/>
      <c r="BK48" s="203"/>
      <c r="BL48" s="203"/>
      <c r="BM48" s="203"/>
      <c r="BN48" s="203"/>
      <c r="BO48" s="216"/>
      <c r="BP48" s="216"/>
      <c r="BQ48" s="213">
        <v>42</v>
      </c>
      <c r="BR48" s="214"/>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7"/>
    </row>
    <row r="49" spans="1:131" s="198" customFormat="1" ht="26.25" customHeight="1" x14ac:dyDescent="0.15">
      <c r="A49" s="212">
        <v>22</v>
      </c>
      <c r="B49" s="775"/>
      <c r="C49" s="776"/>
      <c r="D49" s="776"/>
      <c r="E49" s="776"/>
      <c r="F49" s="776"/>
      <c r="G49" s="776"/>
      <c r="H49" s="776"/>
      <c r="I49" s="776"/>
      <c r="J49" s="776"/>
      <c r="K49" s="776"/>
      <c r="L49" s="776"/>
      <c r="M49" s="776"/>
      <c r="N49" s="776"/>
      <c r="O49" s="776"/>
      <c r="P49" s="777"/>
      <c r="Q49" s="807"/>
      <c r="R49" s="808"/>
      <c r="S49" s="808"/>
      <c r="T49" s="808"/>
      <c r="U49" s="808"/>
      <c r="V49" s="808"/>
      <c r="W49" s="808"/>
      <c r="X49" s="808"/>
      <c r="Y49" s="808"/>
      <c r="Z49" s="808"/>
      <c r="AA49" s="808"/>
      <c r="AB49" s="808"/>
      <c r="AC49" s="808"/>
      <c r="AD49" s="808"/>
      <c r="AE49" s="781"/>
      <c r="AF49" s="783"/>
      <c r="AG49" s="779"/>
      <c r="AH49" s="779"/>
      <c r="AI49" s="779"/>
      <c r="AJ49" s="782"/>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03"/>
      <c r="BK49" s="203"/>
      <c r="BL49" s="203"/>
      <c r="BM49" s="203"/>
      <c r="BN49" s="203"/>
      <c r="BO49" s="216"/>
      <c r="BP49" s="216"/>
      <c r="BQ49" s="213">
        <v>43</v>
      </c>
      <c r="BR49" s="214"/>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7"/>
    </row>
    <row r="50" spans="1:131" s="198" customFormat="1" ht="26.25" customHeight="1" x14ac:dyDescent="0.15">
      <c r="A50" s="212">
        <v>23</v>
      </c>
      <c r="B50" s="775"/>
      <c r="C50" s="776"/>
      <c r="D50" s="776"/>
      <c r="E50" s="776"/>
      <c r="F50" s="776"/>
      <c r="G50" s="776"/>
      <c r="H50" s="776"/>
      <c r="I50" s="776"/>
      <c r="J50" s="776"/>
      <c r="K50" s="776"/>
      <c r="L50" s="776"/>
      <c r="M50" s="776"/>
      <c r="N50" s="776"/>
      <c r="O50" s="776"/>
      <c r="P50" s="777"/>
      <c r="Q50" s="855"/>
      <c r="R50" s="856"/>
      <c r="S50" s="856"/>
      <c r="T50" s="856"/>
      <c r="U50" s="856"/>
      <c r="V50" s="856"/>
      <c r="W50" s="856"/>
      <c r="X50" s="856"/>
      <c r="Y50" s="856"/>
      <c r="Z50" s="856"/>
      <c r="AA50" s="856"/>
      <c r="AB50" s="856"/>
      <c r="AC50" s="856"/>
      <c r="AD50" s="856"/>
      <c r="AE50" s="857"/>
      <c r="AF50" s="783"/>
      <c r="AG50" s="779"/>
      <c r="AH50" s="779"/>
      <c r="AI50" s="779"/>
      <c r="AJ50" s="782"/>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03"/>
      <c r="BK50" s="203"/>
      <c r="BL50" s="203"/>
      <c r="BM50" s="203"/>
      <c r="BN50" s="203"/>
      <c r="BO50" s="216"/>
      <c r="BP50" s="216"/>
      <c r="BQ50" s="213">
        <v>44</v>
      </c>
      <c r="BR50" s="214"/>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7"/>
    </row>
    <row r="51" spans="1:131" s="198" customFormat="1" ht="26.25" customHeight="1" x14ac:dyDescent="0.15">
      <c r="A51" s="212">
        <v>24</v>
      </c>
      <c r="B51" s="775"/>
      <c r="C51" s="776"/>
      <c r="D51" s="776"/>
      <c r="E51" s="776"/>
      <c r="F51" s="776"/>
      <c r="G51" s="776"/>
      <c r="H51" s="776"/>
      <c r="I51" s="776"/>
      <c r="J51" s="776"/>
      <c r="K51" s="776"/>
      <c r="L51" s="776"/>
      <c r="M51" s="776"/>
      <c r="N51" s="776"/>
      <c r="O51" s="776"/>
      <c r="P51" s="777"/>
      <c r="Q51" s="855"/>
      <c r="R51" s="856"/>
      <c r="S51" s="856"/>
      <c r="T51" s="856"/>
      <c r="U51" s="856"/>
      <c r="V51" s="856"/>
      <c r="W51" s="856"/>
      <c r="X51" s="856"/>
      <c r="Y51" s="856"/>
      <c r="Z51" s="856"/>
      <c r="AA51" s="856"/>
      <c r="AB51" s="856"/>
      <c r="AC51" s="856"/>
      <c r="AD51" s="856"/>
      <c r="AE51" s="857"/>
      <c r="AF51" s="783"/>
      <c r="AG51" s="779"/>
      <c r="AH51" s="779"/>
      <c r="AI51" s="779"/>
      <c r="AJ51" s="782"/>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03"/>
      <c r="BK51" s="203"/>
      <c r="BL51" s="203"/>
      <c r="BM51" s="203"/>
      <c r="BN51" s="203"/>
      <c r="BO51" s="216"/>
      <c r="BP51" s="216"/>
      <c r="BQ51" s="213">
        <v>45</v>
      </c>
      <c r="BR51" s="214"/>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7"/>
    </row>
    <row r="52" spans="1:131" s="198" customFormat="1" ht="26.25" customHeight="1" x14ac:dyDescent="0.15">
      <c r="A52" s="212">
        <v>25</v>
      </c>
      <c r="B52" s="775"/>
      <c r="C52" s="776"/>
      <c r="D52" s="776"/>
      <c r="E52" s="776"/>
      <c r="F52" s="776"/>
      <c r="G52" s="776"/>
      <c r="H52" s="776"/>
      <c r="I52" s="776"/>
      <c r="J52" s="776"/>
      <c r="K52" s="776"/>
      <c r="L52" s="776"/>
      <c r="M52" s="776"/>
      <c r="N52" s="776"/>
      <c r="O52" s="776"/>
      <c r="P52" s="777"/>
      <c r="Q52" s="855"/>
      <c r="R52" s="856"/>
      <c r="S52" s="856"/>
      <c r="T52" s="856"/>
      <c r="U52" s="856"/>
      <c r="V52" s="856"/>
      <c r="W52" s="856"/>
      <c r="X52" s="856"/>
      <c r="Y52" s="856"/>
      <c r="Z52" s="856"/>
      <c r="AA52" s="856"/>
      <c r="AB52" s="856"/>
      <c r="AC52" s="856"/>
      <c r="AD52" s="856"/>
      <c r="AE52" s="857"/>
      <c r="AF52" s="783"/>
      <c r="AG52" s="779"/>
      <c r="AH52" s="779"/>
      <c r="AI52" s="779"/>
      <c r="AJ52" s="782"/>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03"/>
      <c r="BK52" s="203"/>
      <c r="BL52" s="203"/>
      <c r="BM52" s="203"/>
      <c r="BN52" s="203"/>
      <c r="BO52" s="216"/>
      <c r="BP52" s="216"/>
      <c r="BQ52" s="213">
        <v>46</v>
      </c>
      <c r="BR52" s="214"/>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7"/>
    </row>
    <row r="53" spans="1:131" s="198" customFormat="1" ht="26.25" customHeight="1" x14ac:dyDescent="0.15">
      <c r="A53" s="212">
        <v>26</v>
      </c>
      <c r="B53" s="775"/>
      <c r="C53" s="776"/>
      <c r="D53" s="776"/>
      <c r="E53" s="776"/>
      <c r="F53" s="776"/>
      <c r="G53" s="776"/>
      <c r="H53" s="776"/>
      <c r="I53" s="776"/>
      <c r="J53" s="776"/>
      <c r="K53" s="776"/>
      <c r="L53" s="776"/>
      <c r="M53" s="776"/>
      <c r="N53" s="776"/>
      <c r="O53" s="776"/>
      <c r="P53" s="777"/>
      <c r="Q53" s="855"/>
      <c r="R53" s="856"/>
      <c r="S53" s="856"/>
      <c r="T53" s="856"/>
      <c r="U53" s="856"/>
      <c r="V53" s="856"/>
      <c r="W53" s="856"/>
      <c r="X53" s="856"/>
      <c r="Y53" s="856"/>
      <c r="Z53" s="856"/>
      <c r="AA53" s="856"/>
      <c r="AB53" s="856"/>
      <c r="AC53" s="856"/>
      <c r="AD53" s="856"/>
      <c r="AE53" s="857"/>
      <c r="AF53" s="783"/>
      <c r="AG53" s="779"/>
      <c r="AH53" s="779"/>
      <c r="AI53" s="779"/>
      <c r="AJ53" s="782"/>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03"/>
      <c r="BK53" s="203"/>
      <c r="BL53" s="203"/>
      <c r="BM53" s="203"/>
      <c r="BN53" s="203"/>
      <c r="BO53" s="216"/>
      <c r="BP53" s="216"/>
      <c r="BQ53" s="213">
        <v>47</v>
      </c>
      <c r="BR53" s="214"/>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7"/>
    </row>
    <row r="54" spans="1:131" s="198" customFormat="1" ht="26.25" customHeight="1" x14ac:dyDescent="0.15">
      <c r="A54" s="212">
        <v>27</v>
      </c>
      <c r="B54" s="775"/>
      <c r="C54" s="776"/>
      <c r="D54" s="776"/>
      <c r="E54" s="776"/>
      <c r="F54" s="776"/>
      <c r="G54" s="776"/>
      <c r="H54" s="776"/>
      <c r="I54" s="776"/>
      <c r="J54" s="776"/>
      <c r="K54" s="776"/>
      <c r="L54" s="776"/>
      <c r="M54" s="776"/>
      <c r="N54" s="776"/>
      <c r="O54" s="776"/>
      <c r="P54" s="777"/>
      <c r="Q54" s="855"/>
      <c r="R54" s="856"/>
      <c r="S54" s="856"/>
      <c r="T54" s="856"/>
      <c r="U54" s="856"/>
      <c r="V54" s="856"/>
      <c r="W54" s="856"/>
      <c r="X54" s="856"/>
      <c r="Y54" s="856"/>
      <c r="Z54" s="856"/>
      <c r="AA54" s="856"/>
      <c r="AB54" s="856"/>
      <c r="AC54" s="856"/>
      <c r="AD54" s="856"/>
      <c r="AE54" s="857"/>
      <c r="AF54" s="783"/>
      <c r="AG54" s="779"/>
      <c r="AH54" s="779"/>
      <c r="AI54" s="779"/>
      <c r="AJ54" s="782"/>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03"/>
      <c r="BK54" s="203"/>
      <c r="BL54" s="203"/>
      <c r="BM54" s="203"/>
      <c r="BN54" s="203"/>
      <c r="BO54" s="216"/>
      <c r="BP54" s="216"/>
      <c r="BQ54" s="213">
        <v>48</v>
      </c>
      <c r="BR54" s="214"/>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7"/>
    </row>
    <row r="55" spans="1:131" s="198" customFormat="1" ht="26.25" customHeight="1" x14ac:dyDescent="0.15">
      <c r="A55" s="212">
        <v>28</v>
      </c>
      <c r="B55" s="775"/>
      <c r="C55" s="776"/>
      <c r="D55" s="776"/>
      <c r="E55" s="776"/>
      <c r="F55" s="776"/>
      <c r="G55" s="776"/>
      <c r="H55" s="776"/>
      <c r="I55" s="776"/>
      <c r="J55" s="776"/>
      <c r="K55" s="776"/>
      <c r="L55" s="776"/>
      <c r="M55" s="776"/>
      <c r="N55" s="776"/>
      <c r="O55" s="776"/>
      <c r="P55" s="777"/>
      <c r="Q55" s="855"/>
      <c r="R55" s="856"/>
      <c r="S55" s="856"/>
      <c r="T55" s="856"/>
      <c r="U55" s="856"/>
      <c r="V55" s="856"/>
      <c r="W55" s="856"/>
      <c r="X55" s="856"/>
      <c r="Y55" s="856"/>
      <c r="Z55" s="856"/>
      <c r="AA55" s="856"/>
      <c r="AB55" s="856"/>
      <c r="AC55" s="856"/>
      <c r="AD55" s="856"/>
      <c r="AE55" s="857"/>
      <c r="AF55" s="783"/>
      <c r="AG55" s="779"/>
      <c r="AH55" s="779"/>
      <c r="AI55" s="779"/>
      <c r="AJ55" s="782"/>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03"/>
      <c r="BK55" s="203"/>
      <c r="BL55" s="203"/>
      <c r="BM55" s="203"/>
      <c r="BN55" s="203"/>
      <c r="BO55" s="216"/>
      <c r="BP55" s="216"/>
      <c r="BQ55" s="213">
        <v>49</v>
      </c>
      <c r="BR55" s="214"/>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7"/>
    </row>
    <row r="56" spans="1:131" s="198" customFormat="1" ht="26.25" customHeight="1" x14ac:dyDescent="0.15">
      <c r="A56" s="212">
        <v>29</v>
      </c>
      <c r="B56" s="775"/>
      <c r="C56" s="776"/>
      <c r="D56" s="776"/>
      <c r="E56" s="776"/>
      <c r="F56" s="776"/>
      <c r="G56" s="776"/>
      <c r="H56" s="776"/>
      <c r="I56" s="776"/>
      <c r="J56" s="776"/>
      <c r="K56" s="776"/>
      <c r="L56" s="776"/>
      <c r="M56" s="776"/>
      <c r="N56" s="776"/>
      <c r="O56" s="776"/>
      <c r="P56" s="777"/>
      <c r="Q56" s="855"/>
      <c r="R56" s="856"/>
      <c r="S56" s="856"/>
      <c r="T56" s="856"/>
      <c r="U56" s="856"/>
      <c r="V56" s="856"/>
      <c r="W56" s="856"/>
      <c r="X56" s="856"/>
      <c r="Y56" s="856"/>
      <c r="Z56" s="856"/>
      <c r="AA56" s="856"/>
      <c r="AB56" s="856"/>
      <c r="AC56" s="856"/>
      <c r="AD56" s="856"/>
      <c r="AE56" s="857"/>
      <c r="AF56" s="783"/>
      <c r="AG56" s="779"/>
      <c r="AH56" s="779"/>
      <c r="AI56" s="779"/>
      <c r="AJ56" s="782"/>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03"/>
      <c r="BK56" s="203"/>
      <c r="BL56" s="203"/>
      <c r="BM56" s="203"/>
      <c r="BN56" s="203"/>
      <c r="BO56" s="216"/>
      <c r="BP56" s="216"/>
      <c r="BQ56" s="213">
        <v>50</v>
      </c>
      <c r="BR56" s="214"/>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7"/>
    </row>
    <row r="57" spans="1:131" s="198" customFormat="1" ht="26.25" customHeight="1" x14ac:dyDescent="0.15">
      <c r="A57" s="212">
        <v>30</v>
      </c>
      <c r="B57" s="775"/>
      <c r="C57" s="776"/>
      <c r="D57" s="776"/>
      <c r="E57" s="776"/>
      <c r="F57" s="776"/>
      <c r="G57" s="776"/>
      <c r="H57" s="776"/>
      <c r="I57" s="776"/>
      <c r="J57" s="776"/>
      <c r="K57" s="776"/>
      <c r="L57" s="776"/>
      <c r="M57" s="776"/>
      <c r="N57" s="776"/>
      <c r="O57" s="776"/>
      <c r="P57" s="777"/>
      <c r="Q57" s="855"/>
      <c r="R57" s="856"/>
      <c r="S57" s="856"/>
      <c r="T57" s="856"/>
      <c r="U57" s="856"/>
      <c r="V57" s="856"/>
      <c r="W57" s="856"/>
      <c r="X57" s="856"/>
      <c r="Y57" s="856"/>
      <c r="Z57" s="856"/>
      <c r="AA57" s="856"/>
      <c r="AB57" s="856"/>
      <c r="AC57" s="856"/>
      <c r="AD57" s="856"/>
      <c r="AE57" s="857"/>
      <c r="AF57" s="783"/>
      <c r="AG57" s="779"/>
      <c r="AH57" s="779"/>
      <c r="AI57" s="779"/>
      <c r="AJ57" s="782"/>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03"/>
      <c r="BK57" s="203"/>
      <c r="BL57" s="203"/>
      <c r="BM57" s="203"/>
      <c r="BN57" s="203"/>
      <c r="BO57" s="216"/>
      <c r="BP57" s="216"/>
      <c r="BQ57" s="213">
        <v>51</v>
      </c>
      <c r="BR57" s="214"/>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7"/>
    </row>
    <row r="58" spans="1:131" s="198" customFormat="1" ht="26.25" customHeight="1" x14ac:dyDescent="0.15">
      <c r="A58" s="212">
        <v>31</v>
      </c>
      <c r="B58" s="775"/>
      <c r="C58" s="776"/>
      <c r="D58" s="776"/>
      <c r="E58" s="776"/>
      <c r="F58" s="776"/>
      <c r="G58" s="776"/>
      <c r="H58" s="776"/>
      <c r="I58" s="776"/>
      <c r="J58" s="776"/>
      <c r="K58" s="776"/>
      <c r="L58" s="776"/>
      <c r="M58" s="776"/>
      <c r="N58" s="776"/>
      <c r="O58" s="776"/>
      <c r="P58" s="777"/>
      <c r="Q58" s="855"/>
      <c r="R58" s="856"/>
      <c r="S58" s="856"/>
      <c r="T58" s="856"/>
      <c r="U58" s="856"/>
      <c r="V58" s="856"/>
      <c r="W58" s="856"/>
      <c r="X58" s="856"/>
      <c r="Y58" s="856"/>
      <c r="Z58" s="856"/>
      <c r="AA58" s="856"/>
      <c r="AB58" s="856"/>
      <c r="AC58" s="856"/>
      <c r="AD58" s="856"/>
      <c r="AE58" s="857"/>
      <c r="AF58" s="783"/>
      <c r="AG58" s="779"/>
      <c r="AH58" s="779"/>
      <c r="AI58" s="779"/>
      <c r="AJ58" s="782"/>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03"/>
      <c r="BK58" s="203"/>
      <c r="BL58" s="203"/>
      <c r="BM58" s="203"/>
      <c r="BN58" s="203"/>
      <c r="BO58" s="216"/>
      <c r="BP58" s="216"/>
      <c r="BQ58" s="213">
        <v>52</v>
      </c>
      <c r="BR58" s="214"/>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7"/>
    </row>
    <row r="59" spans="1:131" s="198" customFormat="1" ht="26.25" customHeight="1" x14ac:dyDescent="0.15">
      <c r="A59" s="212">
        <v>32</v>
      </c>
      <c r="B59" s="775"/>
      <c r="C59" s="776"/>
      <c r="D59" s="776"/>
      <c r="E59" s="776"/>
      <c r="F59" s="776"/>
      <c r="G59" s="776"/>
      <c r="H59" s="776"/>
      <c r="I59" s="776"/>
      <c r="J59" s="776"/>
      <c r="K59" s="776"/>
      <c r="L59" s="776"/>
      <c r="M59" s="776"/>
      <c r="N59" s="776"/>
      <c r="O59" s="776"/>
      <c r="P59" s="777"/>
      <c r="Q59" s="855"/>
      <c r="R59" s="856"/>
      <c r="S59" s="856"/>
      <c r="T59" s="856"/>
      <c r="U59" s="856"/>
      <c r="V59" s="856"/>
      <c r="W59" s="856"/>
      <c r="X59" s="856"/>
      <c r="Y59" s="856"/>
      <c r="Z59" s="856"/>
      <c r="AA59" s="856"/>
      <c r="AB59" s="856"/>
      <c r="AC59" s="856"/>
      <c r="AD59" s="856"/>
      <c r="AE59" s="857"/>
      <c r="AF59" s="783"/>
      <c r="AG59" s="779"/>
      <c r="AH59" s="779"/>
      <c r="AI59" s="779"/>
      <c r="AJ59" s="782"/>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03"/>
      <c r="BK59" s="203"/>
      <c r="BL59" s="203"/>
      <c r="BM59" s="203"/>
      <c r="BN59" s="203"/>
      <c r="BO59" s="216"/>
      <c r="BP59" s="216"/>
      <c r="BQ59" s="213">
        <v>53</v>
      </c>
      <c r="BR59" s="214"/>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7"/>
    </row>
    <row r="60" spans="1:131" s="198" customFormat="1" ht="26.25" customHeight="1" x14ac:dyDescent="0.15">
      <c r="A60" s="212">
        <v>33</v>
      </c>
      <c r="B60" s="775"/>
      <c r="C60" s="776"/>
      <c r="D60" s="776"/>
      <c r="E60" s="776"/>
      <c r="F60" s="776"/>
      <c r="G60" s="776"/>
      <c r="H60" s="776"/>
      <c r="I60" s="776"/>
      <c r="J60" s="776"/>
      <c r="K60" s="776"/>
      <c r="L60" s="776"/>
      <c r="M60" s="776"/>
      <c r="N60" s="776"/>
      <c r="O60" s="776"/>
      <c r="P60" s="777"/>
      <c r="Q60" s="855"/>
      <c r="R60" s="856"/>
      <c r="S60" s="856"/>
      <c r="T60" s="856"/>
      <c r="U60" s="856"/>
      <c r="V60" s="856"/>
      <c r="W60" s="856"/>
      <c r="X60" s="856"/>
      <c r="Y60" s="856"/>
      <c r="Z60" s="856"/>
      <c r="AA60" s="856"/>
      <c r="AB60" s="856"/>
      <c r="AC60" s="856"/>
      <c r="AD60" s="856"/>
      <c r="AE60" s="857"/>
      <c r="AF60" s="783"/>
      <c r="AG60" s="779"/>
      <c r="AH60" s="779"/>
      <c r="AI60" s="779"/>
      <c r="AJ60" s="782"/>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03"/>
      <c r="BK60" s="203"/>
      <c r="BL60" s="203"/>
      <c r="BM60" s="203"/>
      <c r="BN60" s="203"/>
      <c r="BO60" s="216"/>
      <c r="BP60" s="216"/>
      <c r="BQ60" s="213">
        <v>54</v>
      </c>
      <c r="BR60" s="214"/>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7"/>
    </row>
    <row r="61" spans="1:131" s="198" customFormat="1" ht="26.25" customHeight="1" thickBot="1" x14ac:dyDescent="0.2">
      <c r="A61" s="212">
        <v>34</v>
      </c>
      <c r="B61" s="775"/>
      <c r="C61" s="776"/>
      <c r="D61" s="776"/>
      <c r="E61" s="776"/>
      <c r="F61" s="776"/>
      <c r="G61" s="776"/>
      <c r="H61" s="776"/>
      <c r="I61" s="776"/>
      <c r="J61" s="776"/>
      <c r="K61" s="776"/>
      <c r="L61" s="776"/>
      <c r="M61" s="776"/>
      <c r="N61" s="776"/>
      <c r="O61" s="776"/>
      <c r="P61" s="777"/>
      <c r="Q61" s="855"/>
      <c r="R61" s="856"/>
      <c r="S61" s="856"/>
      <c r="T61" s="856"/>
      <c r="U61" s="856"/>
      <c r="V61" s="856"/>
      <c r="W61" s="856"/>
      <c r="X61" s="856"/>
      <c r="Y61" s="856"/>
      <c r="Z61" s="856"/>
      <c r="AA61" s="856"/>
      <c r="AB61" s="856"/>
      <c r="AC61" s="856"/>
      <c r="AD61" s="856"/>
      <c r="AE61" s="857"/>
      <c r="AF61" s="783"/>
      <c r="AG61" s="779"/>
      <c r="AH61" s="779"/>
      <c r="AI61" s="779"/>
      <c r="AJ61" s="782"/>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03"/>
      <c r="BK61" s="203"/>
      <c r="BL61" s="203"/>
      <c r="BM61" s="203"/>
      <c r="BN61" s="203"/>
      <c r="BO61" s="216"/>
      <c r="BP61" s="216"/>
      <c r="BQ61" s="213">
        <v>55</v>
      </c>
      <c r="BR61" s="214"/>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7"/>
    </row>
    <row r="62" spans="1:131" s="198" customFormat="1" ht="26.25" customHeight="1" x14ac:dyDescent="0.15">
      <c r="A62" s="212">
        <v>35</v>
      </c>
      <c r="B62" s="775"/>
      <c r="C62" s="776"/>
      <c r="D62" s="776"/>
      <c r="E62" s="776"/>
      <c r="F62" s="776"/>
      <c r="G62" s="776"/>
      <c r="H62" s="776"/>
      <c r="I62" s="776"/>
      <c r="J62" s="776"/>
      <c r="K62" s="776"/>
      <c r="L62" s="776"/>
      <c r="M62" s="776"/>
      <c r="N62" s="776"/>
      <c r="O62" s="776"/>
      <c r="P62" s="777"/>
      <c r="Q62" s="855"/>
      <c r="R62" s="856"/>
      <c r="S62" s="856"/>
      <c r="T62" s="856"/>
      <c r="U62" s="856"/>
      <c r="V62" s="856"/>
      <c r="W62" s="856"/>
      <c r="X62" s="856"/>
      <c r="Y62" s="856"/>
      <c r="Z62" s="856"/>
      <c r="AA62" s="856"/>
      <c r="AB62" s="856"/>
      <c r="AC62" s="856"/>
      <c r="AD62" s="856"/>
      <c r="AE62" s="857"/>
      <c r="AF62" s="783"/>
      <c r="AG62" s="779"/>
      <c r="AH62" s="779"/>
      <c r="AI62" s="779"/>
      <c r="AJ62" s="782"/>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381</v>
      </c>
      <c r="BK62" s="828"/>
      <c r="BL62" s="828"/>
      <c r="BM62" s="828"/>
      <c r="BN62" s="829"/>
      <c r="BO62" s="216"/>
      <c r="BP62" s="216"/>
      <c r="BQ62" s="213">
        <v>56</v>
      </c>
      <c r="BR62" s="214"/>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7"/>
    </row>
    <row r="63" spans="1:131" s="198" customFormat="1" ht="26.25" customHeight="1" thickBot="1" x14ac:dyDescent="0.2">
      <c r="A63" s="215" t="s">
        <v>363</v>
      </c>
      <c r="B63" s="812" t="s">
        <v>382</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5155</v>
      </c>
      <c r="AG63" s="864"/>
      <c r="AH63" s="864"/>
      <c r="AI63" s="864"/>
      <c r="AJ63" s="865"/>
      <c r="AK63" s="866"/>
      <c r="AL63" s="861"/>
      <c r="AM63" s="861"/>
      <c r="AN63" s="861"/>
      <c r="AO63" s="861"/>
      <c r="AP63" s="864">
        <v>17347</v>
      </c>
      <c r="AQ63" s="864"/>
      <c r="AR63" s="864"/>
      <c r="AS63" s="864"/>
      <c r="AT63" s="864"/>
      <c r="AU63" s="864">
        <v>7265</v>
      </c>
      <c r="AV63" s="864"/>
      <c r="AW63" s="864"/>
      <c r="AX63" s="864"/>
      <c r="AY63" s="864"/>
      <c r="AZ63" s="868"/>
      <c r="BA63" s="868"/>
      <c r="BB63" s="868"/>
      <c r="BC63" s="868"/>
      <c r="BD63" s="868"/>
      <c r="BE63" s="869"/>
      <c r="BF63" s="869"/>
      <c r="BG63" s="869"/>
      <c r="BH63" s="869"/>
      <c r="BI63" s="870"/>
      <c r="BJ63" s="871" t="s">
        <v>108</v>
      </c>
      <c r="BK63" s="872"/>
      <c r="BL63" s="872"/>
      <c r="BM63" s="872"/>
      <c r="BN63" s="873"/>
      <c r="BO63" s="216"/>
      <c r="BP63" s="216"/>
      <c r="BQ63" s="213">
        <v>57</v>
      </c>
      <c r="BR63" s="214"/>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7"/>
    </row>
    <row r="65" spans="1:131" s="198" customFormat="1" ht="26.25" customHeight="1" thickBot="1" x14ac:dyDescent="0.2">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7"/>
    </row>
    <row r="66" spans="1:131" s="198" customFormat="1" ht="26.25" customHeight="1" x14ac:dyDescent="0.15">
      <c r="A66" s="760" t="s">
        <v>384</v>
      </c>
      <c r="B66" s="761"/>
      <c r="C66" s="761"/>
      <c r="D66" s="761"/>
      <c r="E66" s="761"/>
      <c r="F66" s="761"/>
      <c r="G66" s="761"/>
      <c r="H66" s="761"/>
      <c r="I66" s="761"/>
      <c r="J66" s="761"/>
      <c r="K66" s="761"/>
      <c r="L66" s="761"/>
      <c r="M66" s="761"/>
      <c r="N66" s="761"/>
      <c r="O66" s="761"/>
      <c r="P66" s="762"/>
      <c r="Q66" s="735" t="s">
        <v>385</v>
      </c>
      <c r="R66" s="736"/>
      <c r="S66" s="736"/>
      <c r="T66" s="736"/>
      <c r="U66" s="737"/>
      <c r="V66" s="735" t="s">
        <v>386</v>
      </c>
      <c r="W66" s="736"/>
      <c r="X66" s="736"/>
      <c r="Y66" s="736"/>
      <c r="Z66" s="737"/>
      <c r="AA66" s="735" t="s">
        <v>387</v>
      </c>
      <c r="AB66" s="736"/>
      <c r="AC66" s="736"/>
      <c r="AD66" s="736"/>
      <c r="AE66" s="737"/>
      <c r="AF66" s="874" t="s">
        <v>388</v>
      </c>
      <c r="AG66" s="835"/>
      <c r="AH66" s="835"/>
      <c r="AI66" s="835"/>
      <c r="AJ66" s="875"/>
      <c r="AK66" s="735" t="s">
        <v>389</v>
      </c>
      <c r="AL66" s="761"/>
      <c r="AM66" s="761"/>
      <c r="AN66" s="761"/>
      <c r="AO66" s="762"/>
      <c r="AP66" s="735" t="s">
        <v>390</v>
      </c>
      <c r="AQ66" s="736"/>
      <c r="AR66" s="736"/>
      <c r="AS66" s="736"/>
      <c r="AT66" s="737"/>
      <c r="AU66" s="735" t="s">
        <v>391</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197"/>
    </row>
    <row r="67" spans="1:131" s="198" customFormat="1" ht="26.25" customHeight="1" thickBot="1" x14ac:dyDescent="0.2">
      <c r="A67" s="763"/>
      <c r="B67" s="764"/>
      <c r="C67" s="764"/>
      <c r="D67" s="764"/>
      <c r="E67" s="764"/>
      <c r="F67" s="764"/>
      <c r="G67" s="764"/>
      <c r="H67" s="764"/>
      <c r="I67" s="764"/>
      <c r="J67" s="764"/>
      <c r="K67" s="764"/>
      <c r="L67" s="764"/>
      <c r="M67" s="764"/>
      <c r="N67" s="764"/>
      <c r="O67" s="764"/>
      <c r="P67" s="765"/>
      <c r="Q67" s="738"/>
      <c r="R67" s="739"/>
      <c r="S67" s="739"/>
      <c r="T67" s="739"/>
      <c r="U67" s="740"/>
      <c r="V67" s="738"/>
      <c r="W67" s="739"/>
      <c r="X67" s="739"/>
      <c r="Y67" s="739"/>
      <c r="Z67" s="740"/>
      <c r="AA67" s="738"/>
      <c r="AB67" s="739"/>
      <c r="AC67" s="739"/>
      <c r="AD67" s="739"/>
      <c r="AE67" s="740"/>
      <c r="AF67" s="876"/>
      <c r="AG67" s="838"/>
      <c r="AH67" s="838"/>
      <c r="AI67" s="838"/>
      <c r="AJ67" s="877"/>
      <c r="AK67" s="878"/>
      <c r="AL67" s="764"/>
      <c r="AM67" s="764"/>
      <c r="AN67" s="764"/>
      <c r="AO67" s="765"/>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197"/>
    </row>
    <row r="68" spans="1:131" s="198" customFormat="1" ht="26.25" customHeight="1" thickTop="1" x14ac:dyDescent="0.15">
      <c r="A68" s="209">
        <v>1</v>
      </c>
      <c r="B68" s="891" t="s">
        <v>541</v>
      </c>
      <c r="C68" s="892"/>
      <c r="D68" s="892"/>
      <c r="E68" s="892"/>
      <c r="F68" s="892"/>
      <c r="G68" s="892"/>
      <c r="H68" s="892"/>
      <c r="I68" s="892"/>
      <c r="J68" s="892"/>
      <c r="K68" s="892"/>
      <c r="L68" s="892"/>
      <c r="M68" s="892"/>
      <c r="N68" s="892"/>
      <c r="O68" s="892"/>
      <c r="P68" s="893"/>
      <c r="Q68" s="894">
        <v>1476</v>
      </c>
      <c r="R68" s="888"/>
      <c r="S68" s="888"/>
      <c r="T68" s="888"/>
      <c r="U68" s="888"/>
      <c r="V68" s="888">
        <v>1442</v>
      </c>
      <c r="W68" s="888"/>
      <c r="X68" s="888"/>
      <c r="Y68" s="888"/>
      <c r="Z68" s="888"/>
      <c r="AA68" s="888">
        <v>35</v>
      </c>
      <c r="AB68" s="888"/>
      <c r="AC68" s="888"/>
      <c r="AD68" s="888"/>
      <c r="AE68" s="888"/>
      <c r="AF68" s="888">
        <v>35</v>
      </c>
      <c r="AG68" s="888"/>
      <c r="AH68" s="888"/>
      <c r="AI68" s="888"/>
      <c r="AJ68" s="888"/>
      <c r="AK68" s="888"/>
      <c r="AL68" s="888"/>
      <c r="AM68" s="888"/>
      <c r="AN68" s="888"/>
      <c r="AO68" s="888"/>
      <c r="AP68" s="888"/>
      <c r="AQ68" s="888"/>
      <c r="AR68" s="888"/>
      <c r="AS68" s="888"/>
      <c r="AT68" s="888"/>
      <c r="AU68" s="888"/>
      <c r="AV68" s="888"/>
      <c r="AW68" s="888"/>
      <c r="AX68" s="888"/>
      <c r="AY68" s="888"/>
      <c r="AZ68" s="889" t="s">
        <v>548</v>
      </c>
      <c r="BA68" s="889"/>
      <c r="BB68" s="889"/>
      <c r="BC68" s="889"/>
      <c r="BD68" s="890"/>
      <c r="BE68" s="216"/>
      <c r="BF68" s="216"/>
      <c r="BG68" s="216"/>
      <c r="BH68" s="216"/>
      <c r="BI68" s="216"/>
      <c r="BJ68" s="216"/>
      <c r="BK68" s="216"/>
      <c r="BL68" s="216"/>
      <c r="BM68" s="216"/>
      <c r="BN68" s="216"/>
      <c r="BO68" s="216"/>
      <c r="BP68" s="216"/>
      <c r="BQ68" s="213">
        <v>62</v>
      </c>
      <c r="BR68" s="218"/>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197"/>
    </row>
    <row r="69" spans="1:131" s="198" customFormat="1" ht="26.25" customHeight="1" x14ac:dyDescent="0.15">
      <c r="A69" s="212">
        <v>2</v>
      </c>
      <c r="B69" s="895" t="s">
        <v>541</v>
      </c>
      <c r="C69" s="896"/>
      <c r="D69" s="896"/>
      <c r="E69" s="896"/>
      <c r="F69" s="896"/>
      <c r="G69" s="896"/>
      <c r="H69" s="896"/>
      <c r="I69" s="896"/>
      <c r="J69" s="896"/>
      <c r="K69" s="896"/>
      <c r="L69" s="896"/>
      <c r="M69" s="896"/>
      <c r="N69" s="896"/>
      <c r="O69" s="896"/>
      <c r="P69" s="897"/>
      <c r="Q69" s="898">
        <v>634650</v>
      </c>
      <c r="R69" s="853"/>
      <c r="S69" s="853"/>
      <c r="T69" s="853"/>
      <c r="U69" s="853"/>
      <c r="V69" s="853">
        <v>617408</v>
      </c>
      <c r="W69" s="853"/>
      <c r="X69" s="853"/>
      <c r="Y69" s="853"/>
      <c r="Z69" s="853"/>
      <c r="AA69" s="853">
        <v>17242</v>
      </c>
      <c r="AB69" s="853"/>
      <c r="AC69" s="853"/>
      <c r="AD69" s="853"/>
      <c r="AE69" s="853"/>
      <c r="AF69" s="853">
        <v>17242</v>
      </c>
      <c r="AG69" s="853"/>
      <c r="AH69" s="853"/>
      <c r="AI69" s="853"/>
      <c r="AJ69" s="853"/>
      <c r="AK69" s="853">
        <v>5814</v>
      </c>
      <c r="AL69" s="853"/>
      <c r="AM69" s="853"/>
      <c r="AN69" s="853"/>
      <c r="AO69" s="853"/>
      <c r="AP69" s="853"/>
      <c r="AQ69" s="853"/>
      <c r="AR69" s="853"/>
      <c r="AS69" s="853"/>
      <c r="AT69" s="853"/>
      <c r="AU69" s="853"/>
      <c r="AV69" s="853"/>
      <c r="AW69" s="853"/>
      <c r="AX69" s="853"/>
      <c r="AY69" s="853"/>
      <c r="AZ69" s="899" t="s">
        <v>549</v>
      </c>
      <c r="BA69" s="899"/>
      <c r="BB69" s="899"/>
      <c r="BC69" s="899"/>
      <c r="BD69" s="900"/>
      <c r="BE69" s="216"/>
      <c r="BF69" s="216"/>
      <c r="BG69" s="216"/>
      <c r="BH69" s="216"/>
      <c r="BI69" s="216"/>
      <c r="BJ69" s="216"/>
      <c r="BK69" s="216"/>
      <c r="BL69" s="216"/>
      <c r="BM69" s="216"/>
      <c r="BN69" s="216"/>
      <c r="BO69" s="216"/>
      <c r="BP69" s="216"/>
      <c r="BQ69" s="213">
        <v>63</v>
      </c>
      <c r="BR69" s="218"/>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197"/>
    </row>
    <row r="70" spans="1:131" s="198" customFormat="1" ht="26.25" customHeight="1" x14ac:dyDescent="0.15">
      <c r="A70" s="212">
        <v>3</v>
      </c>
      <c r="B70" s="895" t="s">
        <v>542</v>
      </c>
      <c r="C70" s="896"/>
      <c r="D70" s="896"/>
      <c r="E70" s="896"/>
      <c r="F70" s="896"/>
      <c r="G70" s="896"/>
      <c r="H70" s="896"/>
      <c r="I70" s="896"/>
      <c r="J70" s="896"/>
      <c r="K70" s="896"/>
      <c r="L70" s="896"/>
      <c r="M70" s="896"/>
      <c r="N70" s="896"/>
      <c r="O70" s="896"/>
      <c r="P70" s="897"/>
      <c r="Q70" s="898">
        <v>31982</v>
      </c>
      <c r="R70" s="853"/>
      <c r="S70" s="853"/>
      <c r="T70" s="853"/>
      <c r="U70" s="853"/>
      <c r="V70" s="853">
        <v>31890</v>
      </c>
      <c r="W70" s="853"/>
      <c r="X70" s="853"/>
      <c r="Y70" s="853"/>
      <c r="Z70" s="853"/>
      <c r="AA70" s="853">
        <v>92</v>
      </c>
      <c r="AB70" s="853"/>
      <c r="AC70" s="853"/>
      <c r="AD70" s="853"/>
      <c r="AE70" s="853"/>
      <c r="AF70" s="853">
        <v>92</v>
      </c>
      <c r="AG70" s="853"/>
      <c r="AH70" s="853"/>
      <c r="AI70" s="853"/>
      <c r="AJ70" s="853"/>
      <c r="AK70" s="853">
        <v>972</v>
      </c>
      <c r="AL70" s="853"/>
      <c r="AM70" s="853"/>
      <c r="AN70" s="853"/>
      <c r="AO70" s="853"/>
      <c r="AP70" s="853"/>
      <c r="AQ70" s="853"/>
      <c r="AR70" s="853"/>
      <c r="AS70" s="853"/>
      <c r="AT70" s="853"/>
      <c r="AU70" s="853"/>
      <c r="AV70" s="853"/>
      <c r="AW70" s="853"/>
      <c r="AX70" s="853"/>
      <c r="AY70" s="853"/>
      <c r="AZ70" s="899" t="s">
        <v>548</v>
      </c>
      <c r="BA70" s="899"/>
      <c r="BB70" s="899"/>
      <c r="BC70" s="899"/>
      <c r="BD70" s="900"/>
      <c r="BE70" s="216"/>
      <c r="BF70" s="216"/>
      <c r="BG70" s="216"/>
      <c r="BH70" s="216"/>
      <c r="BI70" s="216"/>
      <c r="BJ70" s="216"/>
      <c r="BK70" s="216"/>
      <c r="BL70" s="216"/>
      <c r="BM70" s="216"/>
      <c r="BN70" s="216"/>
      <c r="BO70" s="216"/>
      <c r="BP70" s="216"/>
      <c r="BQ70" s="213">
        <v>64</v>
      </c>
      <c r="BR70" s="218"/>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197"/>
    </row>
    <row r="71" spans="1:131" s="198" customFormat="1" ht="26.25" customHeight="1" x14ac:dyDescent="0.15">
      <c r="A71" s="212">
        <v>4</v>
      </c>
      <c r="B71" s="895" t="s">
        <v>542</v>
      </c>
      <c r="C71" s="896"/>
      <c r="D71" s="896"/>
      <c r="E71" s="896"/>
      <c r="F71" s="896"/>
      <c r="G71" s="896"/>
      <c r="H71" s="896"/>
      <c r="I71" s="896"/>
      <c r="J71" s="896"/>
      <c r="K71" s="896"/>
      <c r="L71" s="896"/>
      <c r="M71" s="896"/>
      <c r="N71" s="896"/>
      <c r="O71" s="896"/>
      <c r="P71" s="897"/>
      <c r="Q71" s="898">
        <v>346</v>
      </c>
      <c r="R71" s="853"/>
      <c r="S71" s="853"/>
      <c r="T71" s="853"/>
      <c r="U71" s="853"/>
      <c r="V71" s="853">
        <v>170</v>
      </c>
      <c r="W71" s="853"/>
      <c r="X71" s="853"/>
      <c r="Y71" s="853"/>
      <c r="Z71" s="853"/>
      <c r="AA71" s="853">
        <v>176</v>
      </c>
      <c r="AB71" s="853"/>
      <c r="AC71" s="853"/>
      <c r="AD71" s="853"/>
      <c r="AE71" s="853"/>
      <c r="AF71" s="853">
        <v>176</v>
      </c>
      <c r="AG71" s="853"/>
      <c r="AH71" s="853"/>
      <c r="AI71" s="853"/>
      <c r="AJ71" s="853"/>
      <c r="AK71" s="853"/>
      <c r="AL71" s="853"/>
      <c r="AM71" s="853"/>
      <c r="AN71" s="853"/>
      <c r="AO71" s="853"/>
      <c r="AP71" s="853"/>
      <c r="AQ71" s="853"/>
      <c r="AR71" s="853"/>
      <c r="AS71" s="853"/>
      <c r="AT71" s="853"/>
      <c r="AU71" s="853"/>
      <c r="AV71" s="853"/>
      <c r="AW71" s="853"/>
      <c r="AX71" s="853"/>
      <c r="AY71" s="853"/>
      <c r="AZ71" s="899" t="s">
        <v>550</v>
      </c>
      <c r="BA71" s="899"/>
      <c r="BB71" s="899"/>
      <c r="BC71" s="899"/>
      <c r="BD71" s="900"/>
      <c r="BE71" s="216"/>
      <c r="BF71" s="216"/>
      <c r="BG71" s="216"/>
      <c r="BH71" s="216"/>
      <c r="BI71" s="216"/>
      <c r="BJ71" s="216"/>
      <c r="BK71" s="216"/>
      <c r="BL71" s="216"/>
      <c r="BM71" s="216"/>
      <c r="BN71" s="216"/>
      <c r="BO71" s="216"/>
      <c r="BP71" s="216"/>
      <c r="BQ71" s="213">
        <v>65</v>
      </c>
      <c r="BR71" s="218"/>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197"/>
    </row>
    <row r="72" spans="1:131" s="198" customFormat="1" ht="26.25" customHeight="1" x14ac:dyDescent="0.15">
      <c r="A72" s="212">
        <v>5</v>
      </c>
      <c r="B72" s="895" t="s">
        <v>543</v>
      </c>
      <c r="C72" s="896"/>
      <c r="D72" s="896"/>
      <c r="E72" s="896"/>
      <c r="F72" s="896"/>
      <c r="G72" s="896"/>
      <c r="H72" s="896"/>
      <c r="I72" s="896"/>
      <c r="J72" s="896"/>
      <c r="K72" s="896"/>
      <c r="L72" s="896"/>
      <c r="M72" s="896"/>
      <c r="N72" s="896"/>
      <c r="O72" s="896"/>
      <c r="P72" s="897"/>
      <c r="Q72" s="898">
        <v>422</v>
      </c>
      <c r="R72" s="853"/>
      <c r="S72" s="853"/>
      <c r="T72" s="853"/>
      <c r="U72" s="853"/>
      <c r="V72" s="853">
        <v>404</v>
      </c>
      <c r="W72" s="853"/>
      <c r="X72" s="853"/>
      <c r="Y72" s="853"/>
      <c r="Z72" s="853"/>
      <c r="AA72" s="853">
        <v>17</v>
      </c>
      <c r="AB72" s="853"/>
      <c r="AC72" s="853"/>
      <c r="AD72" s="853"/>
      <c r="AE72" s="853"/>
      <c r="AF72" s="853">
        <v>17</v>
      </c>
      <c r="AG72" s="853"/>
      <c r="AH72" s="853"/>
      <c r="AI72" s="853"/>
      <c r="AJ72" s="853"/>
      <c r="AK72" s="853">
        <v>95</v>
      </c>
      <c r="AL72" s="853"/>
      <c r="AM72" s="853"/>
      <c r="AN72" s="853"/>
      <c r="AO72" s="853"/>
      <c r="AP72" s="853"/>
      <c r="AQ72" s="853"/>
      <c r="AR72" s="853"/>
      <c r="AS72" s="853"/>
      <c r="AT72" s="853"/>
      <c r="AU72" s="853"/>
      <c r="AV72" s="853"/>
      <c r="AW72" s="853"/>
      <c r="AX72" s="853"/>
      <c r="AY72" s="853"/>
      <c r="AZ72" s="899"/>
      <c r="BA72" s="899"/>
      <c r="BB72" s="899"/>
      <c r="BC72" s="899"/>
      <c r="BD72" s="900"/>
      <c r="BE72" s="216"/>
      <c r="BF72" s="216"/>
      <c r="BG72" s="216"/>
      <c r="BH72" s="216"/>
      <c r="BI72" s="216"/>
      <c r="BJ72" s="216"/>
      <c r="BK72" s="216"/>
      <c r="BL72" s="216"/>
      <c r="BM72" s="216"/>
      <c r="BN72" s="216"/>
      <c r="BO72" s="216"/>
      <c r="BP72" s="216"/>
      <c r="BQ72" s="213">
        <v>66</v>
      </c>
      <c r="BR72" s="218"/>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197"/>
    </row>
    <row r="73" spans="1:131" s="198" customFormat="1" ht="26.25" customHeight="1" x14ac:dyDescent="0.15">
      <c r="A73" s="212">
        <v>6</v>
      </c>
      <c r="B73" s="895" t="s">
        <v>544</v>
      </c>
      <c r="C73" s="896"/>
      <c r="D73" s="896"/>
      <c r="E73" s="896"/>
      <c r="F73" s="896"/>
      <c r="G73" s="896"/>
      <c r="H73" s="896"/>
      <c r="I73" s="896"/>
      <c r="J73" s="896"/>
      <c r="K73" s="896"/>
      <c r="L73" s="896"/>
      <c r="M73" s="896"/>
      <c r="N73" s="896"/>
      <c r="O73" s="896"/>
      <c r="P73" s="897"/>
      <c r="Q73" s="898">
        <v>61090</v>
      </c>
      <c r="R73" s="853"/>
      <c r="S73" s="853"/>
      <c r="T73" s="853"/>
      <c r="U73" s="853"/>
      <c r="V73" s="901">
        <v>58244</v>
      </c>
      <c r="W73" s="902"/>
      <c r="X73" s="902"/>
      <c r="Y73" s="902"/>
      <c r="Z73" s="852"/>
      <c r="AA73" s="853">
        <v>2846</v>
      </c>
      <c r="AB73" s="853"/>
      <c r="AC73" s="853"/>
      <c r="AD73" s="853"/>
      <c r="AE73" s="853"/>
      <c r="AF73" s="853">
        <v>2846</v>
      </c>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16"/>
      <c r="BF73" s="216"/>
      <c r="BG73" s="216"/>
      <c r="BH73" s="216"/>
      <c r="BI73" s="216"/>
      <c r="BJ73" s="216"/>
      <c r="BK73" s="216"/>
      <c r="BL73" s="216"/>
      <c r="BM73" s="216"/>
      <c r="BN73" s="216"/>
      <c r="BO73" s="216"/>
      <c r="BP73" s="216"/>
      <c r="BQ73" s="213">
        <v>67</v>
      </c>
      <c r="BR73" s="218"/>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197"/>
    </row>
    <row r="74" spans="1:131" s="198" customFormat="1" ht="26.25" customHeight="1" x14ac:dyDescent="0.15">
      <c r="A74" s="212">
        <v>7</v>
      </c>
      <c r="B74" s="895" t="s">
        <v>545</v>
      </c>
      <c r="C74" s="896"/>
      <c r="D74" s="896"/>
      <c r="E74" s="896"/>
      <c r="F74" s="896"/>
      <c r="G74" s="896"/>
      <c r="H74" s="896"/>
      <c r="I74" s="896"/>
      <c r="J74" s="896"/>
      <c r="K74" s="896"/>
      <c r="L74" s="896"/>
      <c r="M74" s="896"/>
      <c r="N74" s="896"/>
      <c r="O74" s="896"/>
      <c r="P74" s="897"/>
      <c r="Q74" s="898">
        <v>156</v>
      </c>
      <c r="R74" s="853"/>
      <c r="S74" s="853"/>
      <c r="T74" s="853"/>
      <c r="U74" s="853"/>
      <c r="V74" s="853">
        <v>149</v>
      </c>
      <c r="W74" s="853"/>
      <c r="X74" s="853"/>
      <c r="Y74" s="853"/>
      <c r="Z74" s="853"/>
      <c r="AA74" s="853">
        <v>8</v>
      </c>
      <c r="AB74" s="853"/>
      <c r="AC74" s="853"/>
      <c r="AD74" s="853"/>
      <c r="AE74" s="853"/>
      <c r="AF74" s="853">
        <v>8</v>
      </c>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16"/>
      <c r="BF74" s="216"/>
      <c r="BG74" s="216"/>
      <c r="BH74" s="216"/>
      <c r="BI74" s="216"/>
      <c r="BJ74" s="216"/>
      <c r="BK74" s="216"/>
      <c r="BL74" s="216"/>
      <c r="BM74" s="216"/>
      <c r="BN74" s="216"/>
      <c r="BO74" s="216"/>
      <c r="BP74" s="216"/>
      <c r="BQ74" s="213">
        <v>68</v>
      </c>
      <c r="BR74" s="218"/>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197"/>
    </row>
    <row r="75" spans="1:131" s="198" customFormat="1" ht="26.25" customHeight="1" x14ac:dyDescent="0.15">
      <c r="A75" s="212">
        <v>8</v>
      </c>
      <c r="B75" s="895" t="s">
        <v>546</v>
      </c>
      <c r="C75" s="896"/>
      <c r="D75" s="896"/>
      <c r="E75" s="896"/>
      <c r="F75" s="896"/>
      <c r="G75" s="896"/>
      <c r="H75" s="896"/>
      <c r="I75" s="896"/>
      <c r="J75" s="896"/>
      <c r="K75" s="896"/>
      <c r="L75" s="896"/>
      <c r="M75" s="896"/>
      <c r="N75" s="896"/>
      <c r="O75" s="896"/>
      <c r="P75" s="897"/>
      <c r="Q75" s="898">
        <v>10540</v>
      </c>
      <c r="R75" s="853"/>
      <c r="S75" s="853"/>
      <c r="T75" s="853"/>
      <c r="U75" s="853"/>
      <c r="V75" s="853">
        <v>10222</v>
      </c>
      <c r="W75" s="853"/>
      <c r="X75" s="853"/>
      <c r="Y75" s="853"/>
      <c r="Z75" s="853"/>
      <c r="AA75" s="853">
        <v>317</v>
      </c>
      <c r="AB75" s="853"/>
      <c r="AC75" s="853"/>
      <c r="AD75" s="853"/>
      <c r="AE75" s="853"/>
      <c r="AF75" s="853">
        <v>317</v>
      </c>
      <c r="AG75" s="853"/>
      <c r="AH75" s="853"/>
      <c r="AI75" s="853"/>
      <c r="AJ75" s="853"/>
      <c r="AK75" s="853"/>
      <c r="AL75" s="853"/>
      <c r="AM75" s="853"/>
      <c r="AN75" s="853"/>
      <c r="AO75" s="853"/>
      <c r="AP75" s="853">
        <v>3207</v>
      </c>
      <c r="AQ75" s="853"/>
      <c r="AR75" s="853"/>
      <c r="AS75" s="853"/>
      <c r="AT75" s="853"/>
      <c r="AU75" s="853">
        <v>832</v>
      </c>
      <c r="AV75" s="853"/>
      <c r="AW75" s="853"/>
      <c r="AX75" s="853"/>
      <c r="AY75" s="853"/>
      <c r="AZ75" s="899"/>
      <c r="BA75" s="899"/>
      <c r="BB75" s="899"/>
      <c r="BC75" s="899"/>
      <c r="BD75" s="900"/>
      <c r="BE75" s="216"/>
      <c r="BF75" s="216"/>
      <c r="BG75" s="216"/>
      <c r="BH75" s="216"/>
      <c r="BI75" s="216"/>
      <c r="BJ75" s="216"/>
      <c r="BK75" s="216"/>
      <c r="BL75" s="216"/>
      <c r="BM75" s="216"/>
      <c r="BN75" s="216"/>
      <c r="BO75" s="216"/>
      <c r="BP75" s="216"/>
      <c r="BQ75" s="213">
        <v>69</v>
      </c>
      <c r="BR75" s="218"/>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197"/>
    </row>
    <row r="76" spans="1:131" s="198" customFormat="1" ht="26.25" customHeight="1" x14ac:dyDescent="0.15">
      <c r="A76" s="212">
        <v>9</v>
      </c>
      <c r="B76" s="895"/>
      <c r="C76" s="896"/>
      <c r="D76" s="896"/>
      <c r="E76" s="896"/>
      <c r="F76" s="896"/>
      <c r="G76" s="896"/>
      <c r="H76" s="896"/>
      <c r="I76" s="896"/>
      <c r="J76" s="896"/>
      <c r="K76" s="896"/>
      <c r="L76" s="896"/>
      <c r="M76" s="896"/>
      <c r="N76" s="896"/>
      <c r="O76" s="896"/>
      <c r="P76" s="897"/>
      <c r="Q76" s="903"/>
      <c r="R76" s="902"/>
      <c r="S76" s="902"/>
      <c r="T76" s="902"/>
      <c r="U76" s="852"/>
      <c r="V76" s="901"/>
      <c r="W76" s="902"/>
      <c r="X76" s="902"/>
      <c r="Y76" s="902"/>
      <c r="Z76" s="852"/>
      <c r="AA76" s="901"/>
      <c r="AB76" s="902"/>
      <c r="AC76" s="902"/>
      <c r="AD76" s="902"/>
      <c r="AE76" s="852"/>
      <c r="AF76" s="901"/>
      <c r="AG76" s="902"/>
      <c r="AH76" s="902"/>
      <c r="AI76" s="902"/>
      <c r="AJ76" s="852"/>
      <c r="AK76" s="901"/>
      <c r="AL76" s="902"/>
      <c r="AM76" s="902"/>
      <c r="AN76" s="902"/>
      <c r="AO76" s="852"/>
      <c r="AP76" s="901"/>
      <c r="AQ76" s="902"/>
      <c r="AR76" s="902"/>
      <c r="AS76" s="902"/>
      <c r="AT76" s="852"/>
      <c r="AU76" s="901"/>
      <c r="AV76" s="902"/>
      <c r="AW76" s="902"/>
      <c r="AX76" s="902"/>
      <c r="AY76" s="852"/>
      <c r="AZ76" s="899"/>
      <c r="BA76" s="899"/>
      <c r="BB76" s="899"/>
      <c r="BC76" s="899"/>
      <c r="BD76" s="900"/>
      <c r="BE76" s="216"/>
      <c r="BF76" s="216"/>
      <c r="BG76" s="216"/>
      <c r="BH76" s="216"/>
      <c r="BI76" s="216"/>
      <c r="BJ76" s="216"/>
      <c r="BK76" s="216"/>
      <c r="BL76" s="216"/>
      <c r="BM76" s="216"/>
      <c r="BN76" s="216"/>
      <c r="BO76" s="216"/>
      <c r="BP76" s="216"/>
      <c r="BQ76" s="213">
        <v>70</v>
      </c>
      <c r="BR76" s="218"/>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197"/>
    </row>
    <row r="77" spans="1:131" s="198" customFormat="1" ht="26.25" customHeight="1" x14ac:dyDescent="0.15">
      <c r="A77" s="212">
        <v>10</v>
      </c>
      <c r="B77" s="895"/>
      <c r="C77" s="896"/>
      <c r="D77" s="896"/>
      <c r="E77" s="896"/>
      <c r="F77" s="896"/>
      <c r="G77" s="896"/>
      <c r="H77" s="896"/>
      <c r="I77" s="896"/>
      <c r="J77" s="896"/>
      <c r="K77" s="896"/>
      <c r="L77" s="896"/>
      <c r="M77" s="896"/>
      <c r="N77" s="896"/>
      <c r="O77" s="896"/>
      <c r="P77" s="897"/>
      <c r="Q77" s="903"/>
      <c r="R77" s="902"/>
      <c r="S77" s="902"/>
      <c r="T77" s="902"/>
      <c r="U77" s="852"/>
      <c r="V77" s="901"/>
      <c r="W77" s="902"/>
      <c r="X77" s="902"/>
      <c r="Y77" s="902"/>
      <c r="Z77" s="852"/>
      <c r="AA77" s="901"/>
      <c r="AB77" s="902"/>
      <c r="AC77" s="902"/>
      <c r="AD77" s="902"/>
      <c r="AE77" s="852"/>
      <c r="AF77" s="901"/>
      <c r="AG77" s="902"/>
      <c r="AH77" s="902"/>
      <c r="AI77" s="902"/>
      <c r="AJ77" s="852"/>
      <c r="AK77" s="901"/>
      <c r="AL77" s="902"/>
      <c r="AM77" s="902"/>
      <c r="AN77" s="902"/>
      <c r="AO77" s="852"/>
      <c r="AP77" s="901"/>
      <c r="AQ77" s="902"/>
      <c r="AR77" s="902"/>
      <c r="AS77" s="902"/>
      <c r="AT77" s="852"/>
      <c r="AU77" s="901"/>
      <c r="AV77" s="902"/>
      <c r="AW77" s="902"/>
      <c r="AX77" s="902"/>
      <c r="AY77" s="852"/>
      <c r="AZ77" s="899"/>
      <c r="BA77" s="899"/>
      <c r="BB77" s="899"/>
      <c r="BC77" s="899"/>
      <c r="BD77" s="900"/>
      <c r="BE77" s="216"/>
      <c r="BF77" s="216"/>
      <c r="BG77" s="216"/>
      <c r="BH77" s="216"/>
      <c r="BI77" s="216"/>
      <c r="BJ77" s="216"/>
      <c r="BK77" s="216"/>
      <c r="BL77" s="216"/>
      <c r="BM77" s="216"/>
      <c r="BN77" s="216"/>
      <c r="BO77" s="216"/>
      <c r="BP77" s="216"/>
      <c r="BQ77" s="213">
        <v>71</v>
      </c>
      <c r="BR77" s="218"/>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197"/>
    </row>
    <row r="78" spans="1:131" s="198" customFormat="1" ht="26.25" customHeight="1" x14ac:dyDescent="0.15">
      <c r="A78" s="212">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16"/>
      <c r="BF78" s="216"/>
      <c r="BG78" s="216"/>
      <c r="BH78" s="216"/>
      <c r="BI78" s="216"/>
      <c r="BJ78" s="219"/>
      <c r="BK78" s="219"/>
      <c r="BL78" s="219"/>
      <c r="BM78" s="219"/>
      <c r="BN78" s="219"/>
      <c r="BO78" s="216"/>
      <c r="BP78" s="216"/>
      <c r="BQ78" s="213">
        <v>72</v>
      </c>
      <c r="BR78" s="218"/>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197"/>
    </row>
    <row r="79" spans="1:131" s="198" customFormat="1" ht="26.25" customHeight="1" x14ac:dyDescent="0.15">
      <c r="A79" s="212">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16"/>
      <c r="BF79" s="216"/>
      <c r="BG79" s="216"/>
      <c r="BH79" s="216"/>
      <c r="BI79" s="216"/>
      <c r="BJ79" s="219"/>
      <c r="BK79" s="219"/>
      <c r="BL79" s="219"/>
      <c r="BM79" s="219"/>
      <c r="BN79" s="219"/>
      <c r="BO79" s="216"/>
      <c r="BP79" s="216"/>
      <c r="BQ79" s="213">
        <v>73</v>
      </c>
      <c r="BR79" s="218"/>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197"/>
    </row>
    <row r="80" spans="1:131" s="198" customFormat="1" ht="26.25" customHeight="1" x14ac:dyDescent="0.15">
      <c r="A80" s="212">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16"/>
      <c r="BF80" s="216"/>
      <c r="BG80" s="216"/>
      <c r="BH80" s="216"/>
      <c r="BI80" s="216"/>
      <c r="BJ80" s="216"/>
      <c r="BK80" s="216"/>
      <c r="BL80" s="216"/>
      <c r="BM80" s="216"/>
      <c r="BN80" s="216"/>
      <c r="BO80" s="216"/>
      <c r="BP80" s="216"/>
      <c r="BQ80" s="213">
        <v>74</v>
      </c>
      <c r="BR80" s="218"/>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197"/>
    </row>
    <row r="81" spans="1:131" s="198" customFormat="1" ht="26.25" customHeight="1" x14ac:dyDescent="0.15">
      <c r="A81" s="212">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16"/>
      <c r="BF81" s="216"/>
      <c r="BG81" s="216"/>
      <c r="BH81" s="216"/>
      <c r="BI81" s="216"/>
      <c r="BJ81" s="216"/>
      <c r="BK81" s="216"/>
      <c r="BL81" s="216"/>
      <c r="BM81" s="216"/>
      <c r="BN81" s="216"/>
      <c r="BO81" s="216"/>
      <c r="BP81" s="216"/>
      <c r="BQ81" s="213">
        <v>75</v>
      </c>
      <c r="BR81" s="218"/>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197"/>
    </row>
    <row r="82" spans="1:131" s="198" customFormat="1" ht="26.25" customHeight="1" x14ac:dyDescent="0.15">
      <c r="A82" s="212">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16"/>
      <c r="BF82" s="216"/>
      <c r="BG82" s="216"/>
      <c r="BH82" s="216"/>
      <c r="BI82" s="216"/>
      <c r="BJ82" s="216"/>
      <c r="BK82" s="216"/>
      <c r="BL82" s="216"/>
      <c r="BM82" s="216"/>
      <c r="BN82" s="216"/>
      <c r="BO82" s="216"/>
      <c r="BP82" s="216"/>
      <c r="BQ82" s="213">
        <v>76</v>
      </c>
      <c r="BR82" s="218"/>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197"/>
    </row>
    <row r="83" spans="1:131" s="198" customFormat="1" ht="26.25" customHeight="1" x14ac:dyDescent="0.15">
      <c r="A83" s="212">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16"/>
      <c r="BF83" s="216"/>
      <c r="BG83" s="216"/>
      <c r="BH83" s="216"/>
      <c r="BI83" s="216"/>
      <c r="BJ83" s="216"/>
      <c r="BK83" s="216"/>
      <c r="BL83" s="216"/>
      <c r="BM83" s="216"/>
      <c r="BN83" s="216"/>
      <c r="BO83" s="216"/>
      <c r="BP83" s="216"/>
      <c r="BQ83" s="213">
        <v>77</v>
      </c>
      <c r="BR83" s="218"/>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197"/>
    </row>
    <row r="84" spans="1:131" s="198" customFormat="1" ht="26.25" customHeight="1" x14ac:dyDescent="0.15">
      <c r="A84" s="212">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16"/>
      <c r="BF84" s="216"/>
      <c r="BG84" s="216"/>
      <c r="BH84" s="216"/>
      <c r="BI84" s="216"/>
      <c r="BJ84" s="216"/>
      <c r="BK84" s="216"/>
      <c r="BL84" s="216"/>
      <c r="BM84" s="216"/>
      <c r="BN84" s="216"/>
      <c r="BO84" s="216"/>
      <c r="BP84" s="216"/>
      <c r="BQ84" s="213">
        <v>78</v>
      </c>
      <c r="BR84" s="218"/>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197"/>
    </row>
    <row r="85" spans="1:131" s="198" customFormat="1" ht="26.25" customHeight="1" x14ac:dyDescent="0.15">
      <c r="A85" s="212">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16"/>
      <c r="BF85" s="216"/>
      <c r="BG85" s="216"/>
      <c r="BH85" s="216"/>
      <c r="BI85" s="216"/>
      <c r="BJ85" s="216"/>
      <c r="BK85" s="216"/>
      <c r="BL85" s="216"/>
      <c r="BM85" s="216"/>
      <c r="BN85" s="216"/>
      <c r="BO85" s="216"/>
      <c r="BP85" s="216"/>
      <c r="BQ85" s="213">
        <v>79</v>
      </c>
      <c r="BR85" s="218"/>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197"/>
    </row>
    <row r="86" spans="1:131" s="198" customFormat="1" ht="26.25" customHeight="1" x14ac:dyDescent="0.15">
      <c r="A86" s="212">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16"/>
      <c r="BF86" s="216"/>
      <c r="BG86" s="216"/>
      <c r="BH86" s="216"/>
      <c r="BI86" s="216"/>
      <c r="BJ86" s="216"/>
      <c r="BK86" s="216"/>
      <c r="BL86" s="216"/>
      <c r="BM86" s="216"/>
      <c r="BN86" s="216"/>
      <c r="BO86" s="216"/>
      <c r="BP86" s="216"/>
      <c r="BQ86" s="213">
        <v>80</v>
      </c>
      <c r="BR86" s="218"/>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197"/>
    </row>
    <row r="87" spans="1:131" s="198" customFormat="1" ht="26.25" customHeight="1" x14ac:dyDescent="0.15">
      <c r="A87" s="220">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16"/>
      <c r="BF87" s="216"/>
      <c r="BG87" s="216"/>
      <c r="BH87" s="216"/>
      <c r="BI87" s="216"/>
      <c r="BJ87" s="216"/>
      <c r="BK87" s="216"/>
      <c r="BL87" s="216"/>
      <c r="BM87" s="216"/>
      <c r="BN87" s="216"/>
      <c r="BO87" s="216"/>
      <c r="BP87" s="216"/>
      <c r="BQ87" s="213">
        <v>81</v>
      </c>
      <c r="BR87" s="218"/>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197"/>
    </row>
    <row r="88" spans="1:131" s="198" customFormat="1" ht="26.25" customHeight="1" thickBot="1" x14ac:dyDescent="0.2">
      <c r="A88" s="215" t="s">
        <v>363</v>
      </c>
      <c r="B88" s="812" t="s">
        <v>392</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20732</v>
      </c>
      <c r="AG88" s="864"/>
      <c r="AH88" s="864"/>
      <c r="AI88" s="864"/>
      <c r="AJ88" s="864"/>
      <c r="AK88" s="861"/>
      <c r="AL88" s="861"/>
      <c r="AM88" s="861"/>
      <c r="AN88" s="861"/>
      <c r="AO88" s="861"/>
      <c r="AP88" s="864">
        <v>3207</v>
      </c>
      <c r="AQ88" s="864"/>
      <c r="AR88" s="864"/>
      <c r="AS88" s="864"/>
      <c r="AT88" s="864"/>
      <c r="AU88" s="864">
        <v>832</v>
      </c>
      <c r="AV88" s="864"/>
      <c r="AW88" s="864"/>
      <c r="AX88" s="864"/>
      <c r="AY88" s="864"/>
      <c r="AZ88" s="869"/>
      <c r="BA88" s="869"/>
      <c r="BB88" s="869"/>
      <c r="BC88" s="869"/>
      <c r="BD88" s="870"/>
      <c r="BE88" s="216"/>
      <c r="BF88" s="216"/>
      <c r="BG88" s="216"/>
      <c r="BH88" s="216"/>
      <c r="BI88" s="216"/>
      <c r="BJ88" s="216"/>
      <c r="BK88" s="216"/>
      <c r="BL88" s="216"/>
      <c r="BM88" s="216"/>
      <c r="BN88" s="216"/>
      <c r="BO88" s="216"/>
      <c r="BP88" s="216"/>
      <c r="BQ88" s="213">
        <v>82</v>
      </c>
      <c r="BR88" s="218"/>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12" t="s">
        <v>393</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105</v>
      </c>
      <c r="CS102" s="872"/>
      <c r="CT102" s="872"/>
      <c r="CU102" s="872"/>
      <c r="CV102" s="915"/>
      <c r="CW102" s="914">
        <v>9</v>
      </c>
      <c r="CX102" s="872"/>
      <c r="CY102" s="872"/>
      <c r="CZ102" s="872"/>
      <c r="DA102" s="915"/>
      <c r="DB102" s="914">
        <v>500</v>
      </c>
      <c r="DC102" s="872"/>
      <c r="DD102" s="872"/>
      <c r="DE102" s="872"/>
      <c r="DF102" s="915"/>
      <c r="DG102" s="914"/>
      <c r="DH102" s="872"/>
      <c r="DI102" s="872"/>
      <c r="DJ102" s="872"/>
      <c r="DK102" s="915"/>
      <c r="DL102" s="914"/>
      <c r="DM102" s="872"/>
      <c r="DN102" s="872"/>
      <c r="DO102" s="872"/>
      <c r="DP102" s="915"/>
      <c r="DQ102" s="914"/>
      <c r="DR102" s="872"/>
      <c r="DS102" s="872"/>
      <c r="DT102" s="872"/>
      <c r="DU102" s="915"/>
      <c r="DV102" s="940"/>
      <c r="DW102" s="941"/>
      <c r="DX102" s="941"/>
      <c r="DY102" s="941"/>
      <c r="DZ102" s="942"/>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3" t="s">
        <v>394</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4" t="s">
        <v>395</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5" t="s">
        <v>398</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399</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197" customFormat="1" ht="26.25" customHeight="1" x14ac:dyDescent="0.15">
      <c r="A109" s="938" t="s">
        <v>400</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401</v>
      </c>
      <c r="AB109" s="917"/>
      <c r="AC109" s="917"/>
      <c r="AD109" s="917"/>
      <c r="AE109" s="918"/>
      <c r="AF109" s="916" t="s">
        <v>283</v>
      </c>
      <c r="AG109" s="917"/>
      <c r="AH109" s="917"/>
      <c r="AI109" s="917"/>
      <c r="AJ109" s="918"/>
      <c r="AK109" s="916" t="s">
        <v>282</v>
      </c>
      <c r="AL109" s="917"/>
      <c r="AM109" s="917"/>
      <c r="AN109" s="917"/>
      <c r="AO109" s="918"/>
      <c r="AP109" s="916" t="s">
        <v>402</v>
      </c>
      <c r="AQ109" s="917"/>
      <c r="AR109" s="917"/>
      <c r="AS109" s="917"/>
      <c r="AT109" s="919"/>
      <c r="AU109" s="938" t="s">
        <v>400</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401</v>
      </c>
      <c r="BR109" s="917"/>
      <c r="BS109" s="917"/>
      <c r="BT109" s="917"/>
      <c r="BU109" s="918"/>
      <c r="BV109" s="916" t="s">
        <v>283</v>
      </c>
      <c r="BW109" s="917"/>
      <c r="BX109" s="917"/>
      <c r="BY109" s="917"/>
      <c r="BZ109" s="918"/>
      <c r="CA109" s="916" t="s">
        <v>282</v>
      </c>
      <c r="CB109" s="917"/>
      <c r="CC109" s="917"/>
      <c r="CD109" s="917"/>
      <c r="CE109" s="918"/>
      <c r="CF109" s="939" t="s">
        <v>402</v>
      </c>
      <c r="CG109" s="939"/>
      <c r="CH109" s="939"/>
      <c r="CI109" s="939"/>
      <c r="CJ109" s="939"/>
      <c r="CK109" s="916" t="s">
        <v>403</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401</v>
      </c>
      <c r="DH109" s="917"/>
      <c r="DI109" s="917"/>
      <c r="DJ109" s="917"/>
      <c r="DK109" s="918"/>
      <c r="DL109" s="916" t="s">
        <v>283</v>
      </c>
      <c r="DM109" s="917"/>
      <c r="DN109" s="917"/>
      <c r="DO109" s="917"/>
      <c r="DP109" s="918"/>
      <c r="DQ109" s="916" t="s">
        <v>282</v>
      </c>
      <c r="DR109" s="917"/>
      <c r="DS109" s="917"/>
      <c r="DT109" s="917"/>
      <c r="DU109" s="918"/>
      <c r="DV109" s="916" t="s">
        <v>402</v>
      </c>
      <c r="DW109" s="917"/>
      <c r="DX109" s="917"/>
      <c r="DY109" s="917"/>
      <c r="DZ109" s="919"/>
    </row>
    <row r="110" spans="1:131" s="197" customFormat="1" ht="26.25" customHeight="1" x14ac:dyDescent="0.15">
      <c r="A110" s="920" t="s">
        <v>404</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3295525</v>
      </c>
      <c r="AB110" s="924"/>
      <c r="AC110" s="924"/>
      <c r="AD110" s="924"/>
      <c r="AE110" s="925"/>
      <c r="AF110" s="926">
        <v>3346233</v>
      </c>
      <c r="AG110" s="924"/>
      <c r="AH110" s="924"/>
      <c r="AI110" s="924"/>
      <c r="AJ110" s="925"/>
      <c r="AK110" s="926">
        <v>3134175</v>
      </c>
      <c r="AL110" s="924"/>
      <c r="AM110" s="924"/>
      <c r="AN110" s="924"/>
      <c r="AO110" s="925"/>
      <c r="AP110" s="927">
        <v>13</v>
      </c>
      <c r="AQ110" s="928"/>
      <c r="AR110" s="928"/>
      <c r="AS110" s="928"/>
      <c r="AT110" s="929"/>
      <c r="AU110" s="930" t="s">
        <v>60</v>
      </c>
      <c r="AV110" s="931"/>
      <c r="AW110" s="931"/>
      <c r="AX110" s="931"/>
      <c r="AY110" s="932"/>
      <c r="AZ110" s="974" t="s">
        <v>405</v>
      </c>
      <c r="BA110" s="921"/>
      <c r="BB110" s="921"/>
      <c r="BC110" s="921"/>
      <c r="BD110" s="921"/>
      <c r="BE110" s="921"/>
      <c r="BF110" s="921"/>
      <c r="BG110" s="921"/>
      <c r="BH110" s="921"/>
      <c r="BI110" s="921"/>
      <c r="BJ110" s="921"/>
      <c r="BK110" s="921"/>
      <c r="BL110" s="921"/>
      <c r="BM110" s="921"/>
      <c r="BN110" s="921"/>
      <c r="BO110" s="921"/>
      <c r="BP110" s="922"/>
      <c r="BQ110" s="960">
        <v>37938110</v>
      </c>
      <c r="BR110" s="961"/>
      <c r="BS110" s="961"/>
      <c r="BT110" s="961"/>
      <c r="BU110" s="961"/>
      <c r="BV110" s="961">
        <v>38618206</v>
      </c>
      <c r="BW110" s="961"/>
      <c r="BX110" s="961"/>
      <c r="BY110" s="961"/>
      <c r="BZ110" s="961"/>
      <c r="CA110" s="961">
        <v>39238381</v>
      </c>
      <c r="CB110" s="961"/>
      <c r="CC110" s="961"/>
      <c r="CD110" s="961"/>
      <c r="CE110" s="961"/>
      <c r="CF110" s="975">
        <v>162.5</v>
      </c>
      <c r="CG110" s="976"/>
      <c r="CH110" s="976"/>
      <c r="CI110" s="976"/>
      <c r="CJ110" s="976"/>
      <c r="CK110" s="977" t="s">
        <v>406</v>
      </c>
      <c r="CL110" s="978"/>
      <c r="CM110" s="957" t="s">
        <v>407</v>
      </c>
      <c r="CN110" s="958"/>
      <c r="CO110" s="958"/>
      <c r="CP110" s="958"/>
      <c r="CQ110" s="958"/>
      <c r="CR110" s="958"/>
      <c r="CS110" s="958"/>
      <c r="CT110" s="958"/>
      <c r="CU110" s="958"/>
      <c r="CV110" s="958"/>
      <c r="CW110" s="958"/>
      <c r="CX110" s="958"/>
      <c r="CY110" s="958"/>
      <c r="CZ110" s="958"/>
      <c r="DA110" s="958"/>
      <c r="DB110" s="958"/>
      <c r="DC110" s="958"/>
      <c r="DD110" s="958"/>
      <c r="DE110" s="958"/>
      <c r="DF110" s="959"/>
      <c r="DG110" s="960">
        <v>1341187</v>
      </c>
      <c r="DH110" s="961"/>
      <c r="DI110" s="961"/>
      <c r="DJ110" s="961"/>
      <c r="DK110" s="961"/>
      <c r="DL110" s="961">
        <v>1218097</v>
      </c>
      <c r="DM110" s="961"/>
      <c r="DN110" s="961"/>
      <c r="DO110" s="961"/>
      <c r="DP110" s="961"/>
      <c r="DQ110" s="961">
        <v>2048075</v>
      </c>
      <c r="DR110" s="961"/>
      <c r="DS110" s="961"/>
      <c r="DT110" s="961"/>
      <c r="DU110" s="961"/>
      <c r="DV110" s="962">
        <v>8.5</v>
      </c>
      <c r="DW110" s="962"/>
      <c r="DX110" s="962"/>
      <c r="DY110" s="962"/>
      <c r="DZ110" s="963"/>
    </row>
    <row r="111" spans="1:131" s="197" customFormat="1" ht="26.25" customHeight="1" x14ac:dyDescent="0.15">
      <c r="A111" s="964" t="s">
        <v>408</v>
      </c>
      <c r="B111" s="965"/>
      <c r="C111" s="965"/>
      <c r="D111" s="965"/>
      <c r="E111" s="965"/>
      <c r="F111" s="965"/>
      <c r="G111" s="965"/>
      <c r="H111" s="965"/>
      <c r="I111" s="965"/>
      <c r="J111" s="965"/>
      <c r="K111" s="965"/>
      <c r="L111" s="965"/>
      <c r="M111" s="965"/>
      <c r="N111" s="965"/>
      <c r="O111" s="965"/>
      <c r="P111" s="965"/>
      <c r="Q111" s="965"/>
      <c r="R111" s="965"/>
      <c r="S111" s="965"/>
      <c r="T111" s="965"/>
      <c r="U111" s="965"/>
      <c r="V111" s="965"/>
      <c r="W111" s="965"/>
      <c r="X111" s="965"/>
      <c r="Y111" s="965"/>
      <c r="Z111" s="966"/>
      <c r="AA111" s="967" t="s">
        <v>409</v>
      </c>
      <c r="AB111" s="968"/>
      <c r="AC111" s="968"/>
      <c r="AD111" s="968"/>
      <c r="AE111" s="969"/>
      <c r="AF111" s="970" t="s">
        <v>409</v>
      </c>
      <c r="AG111" s="968"/>
      <c r="AH111" s="968"/>
      <c r="AI111" s="968"/>
      <c r="AJ111" s="969"/>
      <c r="AK111" s="970" t="s">
        <v>409</v>
      </c>
      <c r="AL111" s="968"/>
      <c r="AM111" s="968"/>
      <c r="AN111" s="968"/>
      <c r="AO111" s="969"/>
      <c r="AP111" s="971" t="s">
        <v>409</v>
      </c>
      <c r="AQ111" s="972"/>
      <c r="AR111" s="972"/>
      <c r="AS111" s="972"/>
      <c r="AT111" s="973"/>
      <c r="AU111" s="933"/>
      <c r="AV111" s="934"/>
      <c r="AW111" s="934"/>
      <c r="AX111" s="934"/>
      <c r="AY111" s="935"/>
      <c r="AZ111" s="983" t="s">
        <v>410</v>
      </c>
      <c r="BA111" s="984"/>
      <c r="BB111" s="984"/>
      <c r="BC111" s="984"/>
      <c r="BD111" s="984"/>
      <c r="BE111" s="984"/>
      <c r="BF111" s="984"/>
      <c r="BG111" s="984"/>
      <c r="BH111" s="984"/>
      <c r="BI111" s="984"/>
      <c r="BJ111" s="984"/>
      <c r="BK111" s="984"/>
      <c r="BL111" s="984"/>
      <c r="BM111" s="984"/>
      <c r="BN111" s="984"/>
      <c r="BO111" s="984"/>
      <c r="BP111" s="985"/>
      <c r="BQ111" s="953">
        <v>6552164</v>
      </c>
      <c r="BR111" s="954"/>
      <c r="BS111" s="954"/>
      <c r="BT111" s="954"/>
      <c r="BU111" s="954"/>
      <c r="BV111" s="954">
        <v>5548296</v>
      </c>
      <c r="BW111" s="954"/>
      <c r="BX111" s="954"/>
      <c r="BY111" s="954"/>
      <c r="BZ111" s="954"/>
      <c r="CA111" s="954">
        <v>5990564</v>
      </c>
      <c r="CB111" s="954"/>
      <c r="CC111" s="954"/>
      <c r="CD111" s="954"/>
      <c r="CE111" s="954"/>
      <c r="CF111" s="948">
        <v>24.8</v>
      </c>
      <c r="CG111" s="949"/>
      <c r="CH111" s="949"/>
      <c r="CI111" s="949"/>
      <c r="CJ111" s="949"/>
      <c r="CK111" s="979"/>
      <c r="CL111" s="980"/>
      <c r="CM111" s="950" t="s">
        <v>411</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409</v>
      </c>
      <c r="DH111" s="954"/>
      <c r="DI111" s="954"/>
      <c r="DJ111" s="954"/>
      <c r="DK111" s="954"/>
      <c r="DL111" s="954" t="s">
        <v>409</v>
      </c>
      <c r="DM111" s="954"/>
      <c r="DN111" s="954"/>
      <c r="DO111" s="954"/>
      <c r="DP111" s="954"/>
      <c r="DQ111" s="954" t="s">
        <v>409</v>
      </c>
      <c r="DR111" s="954"/>
      <c r="DS111" s="954"/>
      <c r="DT111" s="954"/>
      <c r="DU111" s="954"/>
      <c r="DV111" s="955" t="s">
        <v>409</v>
      </c>
      <c r="DW111" s="955"/>
      <c r="DX111" s="955"/>
      <c r="DY111" s="955"/>
      <c r="DZ111" s="956"/>
    </row>
    <row r="112" spans="1:131" s="197" customFormat="1" ht="26.25" customHeight="1" x14ac:dyDescent="0.15">
      <c r="A112" s="986" t="s">
        <v>412</v>
      </c>
      <c r="B112" s="987"/>
      <c r="C112" s="984" t="s">
        <v>413</v>
      </c>
      <c r="D112" s="984"/>
      <c r="E112" s="984"/>
      <c r="F112" s="984"/>
      <c r="G112" s="984"/>
      <c r="H112" s="984"/>
      <c r="I112" s="984"/>
      <c r="J112" s="984"/>
      <c r="K112" s="984"/>
      <c r="L112" s="984"/>
      <c r="M112" s="984"/>
      <c r="N112" s="984"/>
      <c r="O112" s="984"/>
      <c r="P112" s="984"/>
      <c r="Q112" s="984"/>
      <c r="R112" s="984"/>
      <c r="S112" s="984"/>
      <c r="T112" s="984"/>
      <c r="U112" s="984"/>
      <c r="V112" s="984"/>
      <c r="W112" s="984"/>
      <c r="X112" s="984"/>
      <c r="Y112" s="984"/>
      <c r="Z112" s="985"/>
      <c r="AA112" s="992" t="s">
        <v>108</v>
      </c>
      <c r="AB112" s="993"/>
      <c r="AC112" s="993"/>
      <c r="AD112" s="993"/>
      <c r="AE112" s="994"/>
      <c r="AF112" s="995" t="s">
        <v>108</v>
      </c>
      <c r="AG112" s="993"/>
      <c r="AH112" s="993"/>
      <c r="AI112" s="993"/>
      <c r="AJ112" s="994"/>
      <c r="AK112" s="995" t="s">
        <v>108</v>
      </c>
      <c r="AL112" s="993"/>
      <c r="AM112" s="993"/>
      <c r="AN112" s="993"/>
      <c r="AO112" s="994"/>
      <c r="AP112" s="996" t="s">
        <v>108</v>
      </c>
      <c r="AQ112" s="997"/>
      <c r="AR112" s="997"/>
      <c r="AS112" s="997"/>
      <c r="AT112" s="998"/>
      <c r="AU112" s="933"/>
      <c r="AV112" s="934"/>
      <c r="AW112" s="934"/>
      <c r="AX112" s="934"/>
      <c r="AY112" s="935"/>
      <c r="AZ112" s="983" t="s">
        <v>414</v>
      </c>
      <c r="BA112" s="984"/>
      <c r="BB112" s="984"/>
      <c r="BC112" s="984"/>
      <c r="BD112" s="984"/>
      <c r="BE112" s="984"/>
      <c r="BF112" s="984"/>
      <c r="BG112" s="984"/>
      <c r="BH112" s="984"/>
      <c r="BI112" s="984"/>
      <c r="BJ112" s="984"/>
      <c r="BK112" s="984"/>
      <c r="BL112" s="984"/>
      <c r="BM112" s="984"/>
      <c r="BN112" s="984"/>
      <c r="BO112" s="984"/>
      <c r="BP112" s="985"/>
      <c r="BQ112" s="953">
        <v>7981133</v>
      </c>
      <c r="BR112" s="954"/>
      <c r="BS112" s="954"/>
      <c r="BT112" s="954"/>
      <c r="BU112" s="954"/>
      <c r="BV112" s="954">
        <v>7552241</v>
      </c>
      <c r="BW112" s="954"/>
      <c r="BX112" s="954"/>
      <c r="BY112" s="954"/>
      <c r="BZ112" s="954"/>
      <c r="CA112" s="954">
        <v>7265132</v>
      </c>
      <c r="CB112" s="954"/>
      <c r="CC112" s="954"/>
      <c r="CD112" s="954"/>
      <c r="CE112" s="954"/>
      <c r="CF112" s="948">
        <v>30.1</v>
      </c>
      <c r="CG112" s="949"/>
      <c r="CH112" s="949"/>
      <c r="CI112" s="949"/>
      <c r="CJ112" s="949"/>
      <c r="CK112" s="979"/>
      <c r="CL112" s="980"/>
      <c r="CM112" s="950" t="s">
        <v>415</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108</v>
      </c>
      <c r="DH112" s="954"/>
      <c r="DI112" s="954"/>
      <c r="DJ112" s="954"/>
      <c r="DK112" s="954"/>
      <c r="DL112" s="954" t="s">
        <v>108</v>
      </c>
      <c r="DM112" s="954"/>
      <c r="DN112" s="954"/>
      <c r="DO112" s="954"/>
      <c r="DP112" s="954"/>
      <c r="DQ112" s="954" t="s">
        <v>108</v>
      </c>
      <c r="DR112" s="954"/>
      <c r="DS112" s="954"/>
      <c r="DT112" s="954"/>
      <c r="DU112" s="954"/>
      <c r="DV112" s="955" t="s">
        <v>108</v>
      </c>
      <c r="DW112" s="955"/>
      <c r="DX112" s="955"/>
      <c r="DY112" s="955"/>
      <c r="DZ112" s="956"/>
    </row>
    <row r="113" spans="1:130" s="197" customFormat="1" ht="26.25" customHeight="1" x14ac:dyDescent="0.15">
      <c r="A113" s="988"/>
      <c r="B113" s="989"/>
      <c r="C113" s="984" t="s">
        <v>416</v>
      </c>
      <c r="D113" s="984"/>
      <c r="E113" s="984"/>
      <c r="F113" s="984"/>
      <c r="G113" s="984"/>
      <c r="H113" s="984"/>
      <c r="I113" s="984"/>
      <c r="J113" s="984"/>
      <c r="K113" s="984"/>
      <c r="L113" s="984"/>
      <c r="M113" s="984"/>
      <c r="N113" s="984"/>
      <c r="O113" s="984"/>
      <c r="P113" s="984"/>
      <c r="Q113" s="984"/>
      <c r="R113" s="984"/>
      <c r="S113" s="984"/>
      <c r="T113" s="984"/>
      <c r="U113" s="984"/>
      <c r="V113" s="984"/>
      <c r="W113" s="984"/>
      <c r="X113" s="984"/>
      <c r="Y113" s="984"/>
      <c r="Z113" s="985"/>
      <c r="AA113" s="967">
        <v>727817</v>
      </c>
      <c r="AB113" s="968"/>
      <c r="AC113" s="968"/>
      <c r="AD113" s="968"/>
      <c r="AE113" s="969"/>
      <c r="AF113" s="970">
        <v>721917</v>
      </c>
      <c r="AG113" s="968"/>
      <c r="AH113" s="968"/>
      <c r="AI113" s="968"/>
      <c r="AJ113" s="969"/>
      <c r="AK113" s="970">
        <v>729206</v>
      </c>
      <c r="AL113" s="968"/>
      <c r="AM113" s="968"/>
      <c r="AN113" s="968"/>
      <c r="AO113" s="969"/>
      <c r="AP113" s="971">
        <v>3</v>
      </c>
      <c r="AQ113" s="972"/>
      <c r="AR113" s="972"/>
      <c r="AS113" s="972"/>
      <c r="AT113" s="973"/>
      <c r="AU113" s="933"/>
      <c r="AV113" s="934"/>
      <c r="AW113" s="934"/>
      <c r="AX113" s="934"/>
      <c r="AY113" s="935"/>
      <c r="AZ113" s="983" t="s">
        <v>417</v>
      </c>
      <c r="BA113" s="984"/>
      <c r="BB113" s="984"/>
      <c r="BC113" s="984"/>
      <c r="BD113" s="984"/>
      <c r="BE113" s="984"/>
      <c r="BF113" s="984"/>
      <c r="BG113" s="984"/>
      <c r="BH113" s="984"/>
      <c r="BI113" s="984"/>
      <c r="BJ113" s="984"/>
      <c r="BK113" s="984"/>
      <c r="BL113" s="984"/>
      <c r="BM113" s="984"/>
      <c r="BN113" s="984"/>
      <c r="BO113" s="984"/>
      <c r="BP113" s="985"/>
      <c r="BQ113" s="953">
        <v>633244</v>
      </c>
      <c r="BR113" s="954"/>
      <c r="BS113" s="954"/>
      <c r="BT113" s="954"/>
      <c r="BU113" s="954"/>
      <c r="BV113" s="954">
        <v>776232</v>
      </c>
      <c r="BW113" s="954"/>
      <c r="BX113" s="954"/>
      <c r="BY113" s="954"/>
      <c r="BZ113" s="954"/>
      <c r="CA113" s="954">
        <v>832027</v>
      </c>
      <c r="CB113" s="954"/>
      <c r="CC113" s="954"/>
      <c r="CD113" s="954"/>
      <c r="CE113" s="954"/>
      <c r="CF113" s="948">
        <v>3.4</v>
      </c>
      <c r="CG113" s="949"/>
      <c r="CH113" s="949"/>
      <c r="CI113" s="949"/>
      <c r="CJ113" s="949"/>
      <c r="CK113" s="979"/>
      <c r="CL113" s="980"/>
      <c r="CM113" s="950" t="s">
        <v>418</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92" t="s">
        <v>108</v>
      </c>
      <c r="DH113" s="993"/>
      <c r="DI113" s="993"/>
      <c r="DJ113" s="993"/>
      <c r="DK113" s="994"/>
      <c r="DL113" s="995" t="s">
        <v>108</v>
      </c>
      <c r="DM113" s="993"/>
      <c r="DN113" s="993"/>
      <c r="DO113" s="993"/>
      <c r="DP113" s="994"/>
      <c r="DQ113" s="995" t="s">
        <v>108</v>
      </c>
      <c r="DR113" s="993"/>
      <c r="DS113" s="993"/>
      <c r="DT113" s="993"/>
      <c r="DU113" s="994"/>
      <c r="DV113" s="996" t="s">
        <v>108</v>
      </c>
      <c r="DW113" s="997"/>
      <c r="DX113" s="997"/>
      <c r="DY113" s="997"/>
      <c r="DZ113" s="998"/>
    </row>
    <row r="114" spans="1:130" s="197" customFormat="1" ht="26.25" customHeight="1" x14ac:dyDescent="0.15">
      <c r="A114" s="988"/>
      <c r="B114" s="989"/>
      <c r="C114" s="984" t="s">
        <v>419</v>
      </c>
      <c r="D114" s="984"/>
      <c r="E114" s="984"/>
      <c r="F114" s="984"/>
      <c r="G114" s="984"/>
      <c r="H114" s="984"/>
      <c r="I114" s="984"/>
      <c r="J114" s="984"/>
      <c r="K114" s="984"/>
      <c r="L114" s="984"/>
      <c r="M114" s="984"/>
      <c r="N114" s="984"/>
      <c r="O114" s="984"/>
      <c r="P114" s="984"/>
      <c r="Q114" s="984"/>
      <c r="R114" s="984"/>
      <c r="S114" s="984"/>
      <c r="T114" s="984"/>
      <c r="U114" s="984"/>
      <c r="V114" s="984"/>
      <c r="W114" s="984"/>
      <c r="X114" s="984"/>
      <c r="Y114" s="984"/>
      <c r="Z114" s="985"/>
      <c r="AA114" s="992">
        <v>64319</v>
      </c>
      <c r="AB114" s="993"/>
      <c r="AC114" s="993"/>
      <c r="AD114" s="993"/>
      <c r="AE114" s="994"/>
      <c r="AF114" s="995">
        <v>80374</v>
      </c>
      <c r="AG114" s="993"/>
      <c r="AH114" s="993"/>
      <c r="AI114" s="993"/>
      <c r="AJ114" s="994"/>
      <c r="AK114" s="995">
        <v>92121</v>
      </c>
      <c r="AL114" s="993"/>
      <c r="AM114" s="993"/>
      <c r="AN114" s="993"/>
      <c r="AO114" s="994"/>
      <c r="AP114" s="996">
        <v>0.4</v>
      </c>
      <c r="AQ114" s="997"/>
      <c r="AR114" s="997"/>
      <c r="AS114" s="997"/>
      <c r="AT114" s="998"/>
      <c r="AU114" s="933"/>
      <c r="AV114" s="934"/>
      <c r="AW114" s="934"/>
      <c r="AX114" s="934"/>
      <c r="AY114" s="935"/>
      <c r="AZ114" s="983" t="s">
        <v>420</v>
      </c>
      <c r="BA114" s="984"/>
      <c r="BB114" s="984"/>
      <c r="BC114" s="984"/>
      <c r="BD114" s="984"/>
      <c r="BE114" s="984"/>
      <c r="BF114" s="984"/>
      <c r="BG114" s="984"/>
      <c r="BH114" s="984"/>
      <c r="BI114" s="984"/>
      <c r="BJ114" s="984"/>
      <c r="BK114" s="984"/>
      <c r="BL114" s="984"/>
      <c r="BM114" s="984"/>
      <c r="BN114" s="984"/>
      <c r="BO114" s="984"/>
      <c r="BP114" s="985"/>
      <c r="BQ114" s="953">
        <v>5395238</v>
      </c>
      <c r="BR114" s="954"/>
      <c r="BS114" s="954"/>
      <c r="BT114" s="954"/>
      <c r="BU114" s="954"/>
      <c r="BV114" s="954">
        <v>4759314</v>
      </c>
      <c r="BW114" s="954"/>
      <c r="BX114" s="954"/>
      <c r="BY114" s="954"/>
      <c r="BZ114" s="954"/>
      <c r="CA114" s="954">
        <v>4430019</v>
      </c>
      <c r="CB114" s="954"/>
      <c r="CC114" s="954"/>
      <c r="CD114" s="954"/>
      <c r="CE114" s="954"/>
      <c r="CF114" s="948">
        <v>18.3</v>
      </c>
      <c r="CG114" s="949"/>
      <c r="CH114" s="949"/>
      <c r="CI114" s="949"/>
      <c r="CJ114" s="949"/>
      <c r="CK114" s="979"/>
      <c r="CL114" s="980"/>
      <c r="CM114" s="950" t="s">
        <v>421</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92" t="s">
        <v>108</v>
      </c>
      <c r="DH114" s="993"/>
      <c r="DI114" s="993"/>
      <c r="DJ114" s="993"/>
      <c r="DK114" s="994"/>
      <c r="DL114" s="995" t="s">
        <v>108</v>
      </c>
      <c r="DM114" s="993"/>
      <c r="DN114" s="993"/>
      <c r="DO114" s="993"/>
      <c r="DP114" s="994"/>
      <c r="DQ114" s="995" t="s">
        <v>108</v>
      </c>
      <c r="DR114" s="993"/>
      <c r="DS114" s="993"/>
      <c r="DT114" s="993"/>
      <c r="DU114" s="994"/>
      <c r="DV114" s="996" t="s">
        <v>108</v>
      </c>
      <c r="DW114" s="997"/>
      <c r="DX114" s="997"/>
      <c r="DY114" s="997"/>
      <c r="DZ114" s="998"/>
    </row>
    <row r="115" spans="1:130" s="197" customFormat="1" ht="26.25" customHeight="1" x14ac:dyDescent="0.15">
      <c r="A115" s="988"/>
      <c r="B115" s="989"/>
      <c r="C115" s="984" t="s">
        <v>422</v>
      </c>
      <c r="D115" s="984"/>
      <c r="E115" s="984"/>
      <c r="F115" s="984"/>
      <c r="G115" s="984"/>
      <c r="H115" s="984"/>
      <c r="I115" s="984"/>
      <c r="J115" s="984"/>
      <c r="K115" s="984"/>
      <c r="L115" s="984"/>
      <c r="M115" s="984"/>
      <c r="N115" s="984"/>
      <c r="O115" s="984"/>
      <c r="P115" s="984"/>
      <c r="Q115" s="984"/>
      <c r="R115" s="984"/>
      <c r="S115" s="984"/>
      <c r="T115" s="984"/>
      <c r="U115" s="984"/>
      <c r="V115" s="984"/>
      <c r="W115" s="984"/>
      <c r="X115" s="984"/>
      <c r="Y115" s="984"/>
      <c r="Z115" s="985"/>
      <c r="AA115" s="967">
        <v>234115</v>
      </c>
      <c r="AB115" s="968"/>
      <c r="AC115" s="968"/>
      <c r="AD115" s="968"/>
      <c r="AE115" s="969"/>
      <c r="AF115" s="970">
        <v>234184</v>
      </c>
      <c r="AG115" s="968"/>
      <c r="AH115" s="968"/>
      <c r="AI115" s="968"/>
      <c r="AJ115" s="969"/>
      <c r="AK115" s="970">
        <v>573829</v>
      </c>
      <c r="AL115" s="968"/>
      <c r="AM115" s="968"/>
      <c r="AN115" s="968"/>
      <c r="AO115" s="969"/>
      <c r="AP115" s="971">
        <v>2.4</v>
      </c>
      <c r="AQ115" s="972"/>
      <c r="AR115" s="972"/>
      <c r="AS115" s="972"/>
      <c r="AT115" s="973"/>
      <c r="AU115" s="933"/>
      <c r="AV115" s="934"/>
      <c r="AW115" s="934"/>
      <c r="AX115" s="934"/>
      <c r="AY115" s="935"/>
      <c r="AZ115" s="983" t="s">
        <v>423</v>
      </c>
      <c r="BA115" s="984"/>
      <c r="BB115" s="984"/>
      <c r="BC115" s="984"/>
      <c r="BD115" s="984"/>
      <c r="BE115" s="984"/>
      <c r="BF115" s="984"/>
      <c r="BG115" s="984"/>
      <c r="BH115" s="984"/>
      <c r="BI115" s="984"/>
      <c r="BJ115" s="984"/>
      <c r="BK115" s="984"/>
      <c r="BL115" s="984"/>
      <c r="BM115" s="984"/>
      <c r="BN115" s="984"/>
      <c r="BO115" s="984"/>
      <c r="BP115" s="985"/>
      <c r="BQ115" s="953">
        <v>1800</v>
      </c>
      <c r="BR115" s="954"/>
      <c r="BS115" s="954"/>
      <c r="BT115" s="954"/>
      <c r="BU115" s="954"/>
      <c r="BV115" s="954" t="s">
        <v>108</v>
      </c>
      <c r="BW115" s="954"/>
      <c r="BX115" s="954"/>
      <c r="BY115" s="954"/>
      <c r="BZ115" s="954"/>
      <c r="CA115" s="954" t="s">
        <v>108</v>
      </c>
      <c r="CB115" s="954"/>
      <c r="CC115" s="954"/>
      <c r="CD115" s="954"/>
      <c r="CE115" s="954"/>
      <c r="CF115" s="948" t="s">
        <v>108</v>
      </c>
      <c r="CG115" s="949"/>
      <c r="CH115" s="949"/>
      <c r="CI115" s="949"/>
      <c r="CJ115" s="949"/>
      <c r="CK115" s="979"/>
      <c r="CL115" s="980"/>
      <c r="CM115" s="983" t="s">
        <v>424</v>
      </c>
      <c r="CN115" s="1007"/>
      <c r="CO115" s="1007"/>
      <c r="CP115" s="1007"/>
      <c r="CQ115" s="1007"/>
      <c r="CR115" s="1007"/>
      <c r="CS115" s="1007"/>
      <c r="CT115" s="1007"/>
      <c r="CU115" s="1007"/>
      <c r="CV115" s="1007"/>
      <c r="CW115" s="1007"/>
      <c r="CX115" s="1007"/>
      <c r="CY115" s="1007"/>
      <c r="CZ115" s="1007"/>
      <c r="DA115" s="1007"/>
      <c r="DB115" s="1007"/>
      <c r="DC115" s="1007"/>
      <c r="DD115" s="1007"/>
      <c r="DE115" s="1007"/>
      <c r="DF115" s="985"/>
      <c r="DG115" s="992">
        <v>1388059</v>
      </c>
      <c r="DH115" s="993"/>
      <c r="DI115" s="993"/>
      <c r="DJ115" s="993"/>
      <c r="DK115" s="994"/>
      <c r="DL115" s="995">
        <v>550827</v>
      </c>
      <c r="DM115" s="993"/>
      <c r="DN115" s="993"/>
      <c r="DO115" s="993"/>
      <c r="DP115" s="994"/>
      <c r="DQ115" s="995">
        <v>509963</v>
      </c>
      <c r="DR115" s="993"/>
      <c r="DS115" s="993"/>
      <c r="DT115" s="993"/>
      <c r="DU115" s="994"/>
      <c r="DV115" s="996">
        <v>2.1</v>
      </c>
      <c r="DW115" s="997"/>
      <c r="DX115" s="997"/>
      <c r="DY115" s="997"/>
      <c r="DZ115" s="998"/>
    </row>
    <row r="116" spans="1:130" s="197" customFormat="1" ht="26.25" customHeight="1" x14ac:dyDescent="0.15">
      <c r="A116" s="990"/>
      <c r="B116" s="991"/>
      <c r="C116" s="1005" t="s">
        <v>425</v>
      </c>
      <c r="D116" s="1005"/>
      <c r="E116" s="1005"/>
      <c r="F116" s="1005"/>
      <c r="G116" s="1005"/>
      <c r="H116" s="1005"/>
      <c r="I116" s="1005"/>
      <c r="J116" s="1005"/>
      <c r="K116" s="1005"/>
      <c r="L116" s="1005"/>
      <c r="M116" s="1005"/>
      <c r="N116" s="1005"/>
      <c r="O116" s="1005"/>
      <c r="P116" s="1005"/>
      <c r="Q116" s="1005"/>
      <c r="R116" s="1005"/>
      <c r="S116" s="1005"/>
      <c r="T116" s="1005"/>
      <c r="U116" s="1005"/>
      <c r="V116" s="1005"/>
      <c r="W116" s="1005"/>
      <c r="X116" s="1005"/>
      <c r="Y116" s="1005"/>
      <c r="Z116" s="1006"/>
      <c r="AA116" s="992" t="s">
        <v>108</v>
      </c>
      <c r="AB116" s="993"/>
      <c r="AC116" s="993"/>
      <c r="AD116" s="993"/>
      <c r="AE116" s="994"/>
      <c r="AF116" s="995" t="s">
        <v>108</v>
      </c>
      <c r="AG116" s="993"/>
      <c r="AH116" s="993"/>
      <c r="AI116" s="993"/>
      <c r="AJ116" s="994"/>
      <c r="AK116" s="995" t="s">
        <v>108</v>
      </c>
      <c r="AL116" s="993"/>
      <c r="AM116" s="993"/>
      <c r="AN116" s="993"/>
      <c r="AO116" s="994"/>
      <c r="AP116" s="996" t="s">
        <v>108</v>
      </c>
      <c r="AQ116" s="997"/>
      <c r="AR116" s="997"/>
      <c r="AS116" s="997"/>
      <c r="AT116" s="998"/>
      <c r="AU116" s="933"/>
      <c r="AV116" s="934"/>
      <c r="AW116" s="934"/>
      <c r="AX116" s="934"/>
      <c r="AY116" s="935"/>
      <c r="AZ116" s="983" t="s">
        <v>426</v>
      </c>
      <c r="BA116" s="984"/>
      <c r="BB116" s="984"/>
      <c r="BC116" s="984"/>
      <c r="BD116" s="984"/>
      <c r="BE116" s="984"/>
      <c r="BF116" s="984"/>
      <c r="BG116" s="984"/>
      <c r="BH116" s="984"/>
      <c r="BI116" s="984"/>
      <c r="BJ116" s="984"/>
      <c r="BK116" s="984"/>
      <c r="BL116" s="984"/>
      <c r="BM116" s="984"/>
      <c r="BN116" s="984"/>
      <c r="BO116" s="984"/>
      <c r="BP116" s="985"/>
      <c r="BQ116" s="953" t="s">
        <v>108</v>
      </c>
      <c r="BR116" s="954"/>
      <c r="BS116" s="954"/>
      <c r="BT116" s="954"/>
      <c r="BU116" s="954"/>
      <c r="BV116" s="954" t="s">
        <v>108</v>
      </c>
      <c r="BW116" s="954"/>
      <c r="BX116" s="954"/>
      <c r="BY116" s="954"/>
      <c r="BZ116" s="954"/>
      <c r="CA116" s="954" t="s">
        <v>108</v>
      </c>
      <c r="CB116" s="954"/>
      <c r="CC116" s="954"/>
      <c r="CD116" s="954"/>
      <c r="CE116" s="954"/>
      <c r="CF116" s="948" t="s">
        <v>108</v>
      </c>
      <c r="CG116" s="949"/>
      <c r="CH116" s="949"/>
      <c r="CI116" s="949"/>
      <c r="CJ116" s="949"/>
      <c r="CK116" s="979"/>
      <c r="CL116" s="980"/>
      <c r="CM116" s="950" t="s">
        <v>427</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92" t="s">
        <v>108</v>
      </c>
      <c r="DH116" s="993"/>
      <c r="DI116" s="993"/>
      <c r="DJ116" s="993"/>
      <c r="DK116" s="994"/>
      <c r="DL116" s="995" t="s">
        <v>108</v>
      </c>
      <c r="DM116" s="993"/>
      <c r="DN116" s="993"/>
      <c r="DO116" s="993"/>
      <c r="DP116" s="994"/>
      <c r="DQ116" s="995" t="s">
        <v>108</v>
      </c>
      <c r="DR116" s="993"/>
      <c r="DS116" s="993"/>
      <c r="DT116" s="993"/>
      <c r="DU116" s="994"/>
      <c r="DV116" s="996" t="s">
        <v>108</v>
      </c>
      <c r="DW116" s="997"/>
      <c r="DX116" s="997"/>
      <c r="DY116" s="997"/>
      <c r="DZ116" s="998"/>
    </row>
    <row r="117" spans="1:130" s="197" customFormat="1" ht="26.25" customHeight="1" x14ac:dyDescent="0.15">
      <c r="A117" s="938" t="s">
        <v>166</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27" t="s">
        <v>428</v>
      </c>
      <c r="Z117" s="918"/>
      <c r="AA117" s="1030">
        <v>4321776</v>
      </c>
      <c r="AB117" s="1000"/>
      <c r="AC117" s="1000"/>
      <c r="AD117" s="1000"/>
      <c r="AE117" s="1001"/>
      <c r="AF117" s="999">
        <v>4382708</v>
      </c>
      <c r="AG117" s="1000"/>
      <c r="AH117" s="1000"/>
      <c r="AI117" s="1000"/>
      <c r="AJ117" s="1001"/>
      <c r="AK117" s="999">
        <v>4529331</v>
      </c>
      <c r="AL117" s="1000"/>
      <c r="AM117" s="1000"/>
      <c r="AN117" s="1000"/>
      <c r="AO117" s="1001"/>
      <c r="AP117" s="1002"/>
      <c r="AQ117" s="1003"/>
      <c r="AR117" s="1003"/>
      <c r="AS117" s="1003"/>
      <c r="AT117" s="1004"/>
      <c r="AU117" s="933"/>
      <c r="AV117" s="934"/>
      <c r="AW117" s="934"/>
      <c r="AX117" s="934"/>
      <c r="AY117" s="935"/>
      <c r="AZ117" s="1029" t="s">
        <v>429</v>
      </c>
      <c r="BA117" s="1005"/>
      <c r="BB117" s="1005"/>
      <c r="BC117" s="1005"/>
      <c r="BD117" s="1005"/>
      <c r="BE117" s="1005"/>
      <c r="BF117" s="1005"/>
      <c r="BG117" s="1005"/>
      <c r="BH117" s="1005"/>
      <c r="BI117" s="1005"/>
      <c r="BJ117" s="1005"/>
      <c r="BK117" s="1005"/>
      <c r="BL117" s="1005"/>
      <c r="BM117" s="1005"/>
      <c r="BN117" s="1005"/>
      <c r="BO117" s="1005"/>
      <c r="BP117" s="1006"/>
      <c r="BQ117" s="1019" t="s">
        <v>108</v>
      </c>
      <c r="BR117" s="1020"/>
      <c r="BS117" s="1020"/>
      <c r="BT117" s="1020"/>
      <c r="BU117" s="1020"/>
      <c r="BV117" s="1020" t="s">
        <v>108</v>
      </c>
      <c r="BW117" s="1020"/>
      <c r="BX117" s="1020"/>
      <c r="BY117" s="1020"/>
      <c r="BZ117" s="1020"/>
      <c r="CA117" s="1020" t="s">
        <v>108</v>
      </c>
      <c r="CB117" s="1020"/>
      <c r="CC117" s="1020"/>
      <c r="CD117" s="1020"/>
      <c r="CE117" s="1020"/>
      <c r="CF117" s="948" t="s">
        <v>108</v>
      </c>
      <c r="CG117" s="949"/>
      <c r="CH117" s="949"/>
      <c r="CI117" s="949"/>
      <c r="CJ117" s="949"/>
      <c r="CK117" s="979"/>
      <c r="CL117" s="980"/>
      <c r="CM117" s="950" t="s">
        <v>430</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92" t="s">
        <v>108</v>
      </c>
      <c r="DH117" s="993"/>
      <c r="DI117" s="993"/>
      <c r="DJ117" s="993"/>
      <c r="DK117" s="994"/>
      <c r="DL117" s="995" t="s">
        <v>108</v>
      </c>
      <c r="DM117" s="993"/>
      <c r="DN117" s="993"/>
      <c r="DO117" s="993"/>
      <c r="DP117" s="994"/>
      <c r="DQ117" s="995" t="s">
        <v>108</v>
      </c>
      <c r="DR117" s="993"/>
      <c r="DS117" s="993"/>
      <c r="DT117" s="993"/>
      <c r="DU117" s="994"/>
      <c r="DV117" s="996" t="s">
        <v>108</v>
      </c>
      <c r="DW117" s="997"/>
      <c r="DX117" s="997"/>
      <c r="DY117" s="997"/>
      <c r="DZ117" s="998"/>
    </row>
    <row r="118" spans="1:130" s="197" customFormat="1" ht="26.25" customHeight="1" x14ac:dyDescent="0.15">
      <c r="A118" s="938" t="s">
        <v>403</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401</v>
      </c>
      <c r="AB118" s="917"/>
      <c r="AC118" s="917"/>
      <c r="AD118" s="917"/>
      <c r="AE118" s="918"/>
      <c r="AF118" s="916" t="s">
        <v>283</v>
      </c>
      <c r="AG118" s="917"/>
      <c r="AH118" s="917"/>
      <c r="AI118" s="917"/>
      <c r="AJ118" s="918"/>
      <c r="AK118" s="916" t="s">
        <v>282</v>
      </c>
      <c r="AL118" s="917"/>
      <c r="AM118" s="917"/>
      <c r="AN118" s="917"/>
      <c r="AO118" s="918"/>
      <c r="AP118" s="1024" t="s">
        <v>402</v>
      </c>
      <c r="AQ118" s="1025"/>
      <c r="AR118" s="1025"/>
      <c r="AS118" s="1025"/>
      <c r="AT118" s="1026"/>
      <c r="AU118" s="936"/>
      <c r="AV118" s="937"/>
      <c r="AW118" s="937"/>
      <c r="AX118" s="937"/>
      <c r="AY118" s="937"/>
      <c r="AZ118" s="228" t="s">
        <v>166</v>
      </c>
      <c r="BA118" s="228"/>
      <c r="BB118" s="228"/>
      <c r="BC118" s="228"/>
      <c r="BD118" s="228"/>
      <c r="BE118" s="228"/>
      <c r="BF118" s="228"/>
      <c r="BG118" s="228"/>
      <c r="BH118" s="228"/>
      <c r="BI118" s="228"/>
      <c r="BJ118" s="228"/>
      <c r="BK118" s="228"/>
      <c r="BL118" s="228"/>
      <c r="BM118" s="228"/>
      <c r="BN118" s="228"/>
      <c r="BO118" s="1027" t="s">
        <v>431</v>
      </c>
      <c r="BP118" s="1028"/>
      <c r="BQ118" s="1019">
        <v>58501689</v>
      </c>
      <c r="BR118" s="1020"/>
      <c r="BS118" s="1020"/>
      <c r="BT118" s="1020"/>
      <c r="BU118" s="1020"/>
      <c r="BV118" s="1020">
        <v>57254289</v>
      </c>
      <c r="BW118" s="1020"/>
      <c r="BX118" s="1020"/>
      <c r="BY118" s="1020"/>
      <c r="BZ118" s="1020"/>
      <c r="CA118" s="1020">
        <v>57756123</v>
      </c>
      <c r="CB118" s="1020"/>
      <c r="CC118" s="1020"/>
      <c r="CD118" s="1020"/>
      <c r="CE118" s="1020"/>
      <c r="CF118" s="1021"/>
      <c r="CG118" s="1022"/>
      <c r="CH118" s="1022"/>
      <c r="CI118" s="1022"/>
      <c r="CJ118" s="1023"/>
      <c r="CK118" s="979"/>
      <c r="CL118" s="980"/>
      <c r="CM118" s="950" t="s">
        <v>432</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92" t="s">
        <v>108</v>
      </c>
      <c r="DH118" s="993"/>
      <c r="DI118" s="993"/>
      <c r="DJ118" s="993"/>
      <c r="DK118" s="994"/>
      <c r="DL118" s="995" t="s">
        <v>108</v>
      </c>
      <c r="DM118" s="993"/>
      <c r="DN118" s="993"/>
      <c r="DO118" s="993"/>
      <c r="DP118" s="994"/>
      <c r="DQ118" s="995" t="s">
        <v>108</v>
      </c>
      <c r="DR118" s="993"/>
      <c r="DS118" s="993"/>
      <c r="DT118" s="993"/>
      <c r="DU118" s="994"/>
      <c r="DV118" s="996" t="s">
        <v>108</v>
      </c>
      <c r="DW118" s="997"/>
      <c r="DX118" s="997"/>
      <c r="DY118" s="997"/>
      <c r="DZ118" s="998"/>
    </row>
    <row r="119" spans="1:130" s="197" customFormat="1" ht="26.25" customHeight="1" x14ac:dyDescent="0.15">
      <c r="A119" s="1008" t="s">
        <v>406</v>
      </c>
      <c r="B119" s="978"/>
      <c r="C119" s="957" t="s">
        <v>407</v>
      </c>
      <c r="D119" s="958"/>
      <c r="E119" s="958"/>
      <c r="F119" s="958"/>
      <c r="G119" s="958"/>
      <c r="H119" s="958"/>
      <c r="I119" s="958"/>
      <c r="J119" s="958"/>
      <c r="K119" s="958"/>
      <c r="L119" s="958"/>
      <c r="M119" s="958"/>
      <c r="N119" s="958"/>
      <c r="O119" s="958"/>
      <c r="P119" s="958"/>
      <c r="Q119" s="958"/>
      <c r="R119" s="958"/>
      <c r="S119" s="958"/>
      <c r="T119" s="958"/>
      <c r="U119" s="958"/>
      <c r="V119" s="958"/>
      <c r="W119" s="958"/>
      <c r="X119" s="958"/>
      <c r="Y119" s="958"/>
      <c r="Z119" s="959"/>
      <c r="AA119" s="923">
        <v>146160</v>
      </c>
      <c r="AB119" s="924"/>
      <c r="AC119" s="924"/>
      <c r="AD119" s="924"/>
      <c r="AE119" s="925"/>
      <c r="AF119" s="926">
        <v>146268</v>
      </c>
      <c r="AG119" s="924"/>
      <c r="AH119" s="924"/>
      <c r="AI119" s="924"/>
      <c r="AJ119" s="925"/>
      <c r="AK119" s="926">
        <v>183965</v>
      </c>
      <c r="AL119" s="924"/>
      <c r="AM119" s="924"/>
      <c r="AN119" s="924"/>
      <c r="AO119" s="925"/>
      <c r="AP119" s="927">
        <v>0.8</v>
      </c>
      <c r="AQ119" s="928"/>
      <c r="AR119" s="928"/>
      <c r="AS119" s="928"/>
      <c r="AT119" s="929"/>
      <c r="AU119" s="1011" t="s">
        <v>433</v>
      </c>
      <c r="AV119" s="1012"/>
      <c r="AW119" s="1012"/>
      <c r="AX119" s="1012"/>
      <c r="AY119" s="1013"/>
      <c r="AZ119" s="974" t="s">
        <v>434</v>
      </c>
      <c r="BA119" s="921"/>
      <c r="BB119" s="921"/>
      <c r="BC119" s="921"/>
      <c r="BD119" s="921"/>
      <c r="BE119" s="921"/>
      <c r="BF119" s="921"/>
      <c r="BG119" s="921"/>
      <c r="BH119" s="921"/>
      <c r="BI119" s="921"/>
      <c r="BJ119" s="921"/>
      <c r="BK119" s="921"/>
      <c r="BL119" s="921"/>
      <c r="BM119" s="921"/>
      <c r="BN119" s="921"/>
      <c r="BO119" s="921"/>
      <c r="BP119" s="922"/>
      <c r="BQ119" s="960">
        <v>10733291</v>
      </c>
      <c r="BR119" s="961"/>
      <c r="BS119" s="961"/>
      <c r="BT119" s="961"/>
      <c r="BU119" s="961"/>
      <c r="BV119" s="961">
        <v>9959734</v>
      </c>
      <c r="BW119" s="961"/>
      <c r="BX119" s="961"/>
      <c r="BY119" s="961"/>
      <c r="BZ119" s="961"/>
      <c r="CA119" s="961">
        <v>8946277</v>
      </c>
      <c r="CB119" s="961"/>
      <c r="CC119" s="961"/>
      <c r="CD119" s="961"/>
      <c r="CE119" s="961"/>
      <c r="CF119" s="975">
        <v>37</v>
      </c>
      <c r="CG119" s="976"/>
      <c r="CH119" s="976"/>
      <c r="CI119" s="976"/>
      <c r="CJ119" s="976"/>
      <c r="CK119" s="981"/>
      <c r="CL119" s="982"/>
      <c r="CM119" s="1038" t="s">
        <v>435</v>
      </c>
      <c r="CN119" s="1039"/>
      <c r="CO119" s="1039"/>
      <c r="CP119" s="1039"/>
      <c r="CQ119" s="1039"/>
      <c r="CR119" s="1039"/>
      <c r="CS119" s="1039"/>
      <c r="CT119" s="1039"/>
      <c r="CU119" s="1039"/>
      <c r="CV119" s="1039"/>
      <c r="CW119" s="1039"/>
      <c r="CX119" s="1039"/>
      <c r="CY119" s="1039"/>
      <c r="CZ119" s="1039"/>
      <c r="DA119" s="1039"/>
      <c r="DB119" s="1039"/>
      <c r="DC119" s="1039"/>
      <c r="DD119" s="1039"/>
      <c r="DE119" s="1039"/>
      <c r="DF119" s="1040"/>
      <c r="DG119" s="1031">
        <v>3822918</v>
      </c>
      <c r="DH119" s="1032"/>
      <c r="DI119" s="1032"/>
      <c r="DJ119" s="1032"/>
      <c r="DK119" s="1033"/>
      <c r="DL119" s="1034">
        <v>3779372</v>
      </c>
      <c r="DM119" s="1032"/>
      <c r="DN119" s="1032"/>
      <c r="DO119" s="1032"/>
      <c r="DP119" s="1033"/>
      <c r="DQ119" s="1034">
        <v>3432526</v>
      </c>
      <c r="DR119" s="1032"/>
      <c r="DS119" s="1032"/>
      <c r="DT119" s="1032"/>
      <c r="DU119" s="1033"/>
      <c r="DV119" s="1035">
        <v>14.2</v>
      </c>
      <c r="DW119" s="1036"/>
      <c r="DX119" s="1036"/>
      <c r="DY119" s="1036"/>
      <c r="DZ119" s="1037"/>
    </row>
    <row r="120" spans="1:130" s="197" customFormat="1" ht="26.25" customHeight="1" x14ac:dyDescent="0.15">
      <c r="A120" s="1009"/>
      <c r="B120" s="980"/>
      <c r="C120" s="950" t="s">
        <v>411</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92" t="s">
        <v>108</v>
      </c>
      <c r="AB120" s="993"/>
      <c r="AC120" s="993"/>
      <c r="AD120" s="993"/>
      <c r="AE120" s="994"/>
      <c r="AF120" s="995" t="s">
        <v>108</v>
      </c>
      <c r="AG120" s="993"/>
      <c r="AH120" s="993"/>
      <c r="AI120" s="993"/>
      <c r="AJ120" s="994"/>
      <c r="AK120" s="995" t="s">
        <v>108</v>
      </c>
      <c r="AL120" s="993"/>
      <c r="AM120" s="993"/>
      <c r="AN120" s="993"/>
      <c r="AO120" s="994"/>
      <c r="AP120" s="996" t="s">
        <v>108</v>
      </c>
      <c r="AQ120" s="997"/>
      <c r="AR120" s="997"/>
      <c r="AS120" s="997"/>
      <c r="AT120" s="998"/>
      <c r="AU120" s="1014"/>
      <c r="AV120" s="1015"/>
      <c r="AW120" s="1015"/>
      <c r="AX120" s="1015"/>
      <c r="AY120" s="1016"/>
      <c r="AZ120" s="983" t="s">
        <v>436</v>
      </c>
      <c r="BA120" s="984"/>
      <c r="BB120" s="984"/>
      <c r="BC120" s="984"/>
      <c r="BD120" s="984"/>
      <c r="BE120" s="984"/>
      <c r="BF120" s="984"/>
      <c r="BG120" s="984"/>
      <c r="BH120" s="984"/>
      <c r="BI120" s="984"/>
      <c r="BJ120" s="984"/>
      <c r="BK120" s="984"/>
      <c r="BL120" s="984"/>
      <c r="BM120" s="984"/>
      <c r="BN120" s="984"/>
      <c r="BO120" s="984"/>
      <c r="BP120" s="985"/>
      <c r="BQ120" s="953">
        <v>8611172</v>
      </c>
      <c r="BR120" s="954"/>
      <c r="BS120" s="954"/>
      <c r="BT120" s="954"/>
      <c r="BU120" s="954"/>
      <c r="BV120" s="954">
        <v>7856376</v>
      </c>
      <c r="BW120" s="954"/>
      <c r="BX120" s="954"/>
      <c r="BY120" s="954"/>
      <c r="BZ120" s="954"/>
      <c r="CA120" s="954">
        <v>6806010</v>
      </c>
      <c r="CB120" s="954"/>
      <c r="CC120" s="954"/>
      <c r="CD120" s="954"/>
      <c r="CE120" s="954"/>
      <c r="CF120" s="948">
        <v>28.2</v>
      </c>
      <c r="CG120" s="949"/>
      <c r="CH120" s="949"/>
      <c r="CI120" s="949"/>
      <c r="CJ120" s="949"/>
      <c r="CK120" s="1047" t="s">
        <v>437</v>
      </c>
      <c r="CL120" s="1048"/>
      <c r="CM120" s="1048"/>
      <c r="CN120" s="1048"/>
      <c r="CO120" s="1049"/>
      <c r="CP120" s="1055" t="s">
        <v>438</v>
      </c>
      <c r="CQ120" s="1056"/>
      <c r="CR120" s="1056"/>
      <c r="CS120" s="1056"/>
      <c r="CT120" s="1056"/>
      <c r="CU120" s="1056"/>
      <c r="CV120" s="1056"/>
      <c r="CW120" s="1056"/>
      <c r="CX120" s="1056"/>
      <c r="CY120" s="1056"/>
      <c r="CZ120" s="1056"/>
      <c r="DA120" s="1056"/>
      <c r="DB120" s="1056"/>
      <c r="DC120" s="1056"/>
      <c r="DD120" s="1056"/>
      <c r="DE120" s="1056"/>
      <c r="DF120" s="1057"/>
      <c r="DG120" s="960">
        <v>7973489</v>
      </c>
      <c r="DH120" s="961"/>
      <c r="DI120" s="961"/>
      <c r="DJ120" s="961"/>
      <c r="DK120" s="961"/>
      <c r="DL120" s="961">
        <v>7542912</v>
      </c>
      <c r="DM120" s="961"/>
      <c r="DN120" s="961"/>
      <c r="DO120" s="961"/>
      <c r="DP120" s="961"/>
      <c r="DQ120" s="961">
        <v>7257433</v>
      </c>
      <c r="DR120" s="961"/>
      <c r="DS120" s="961"/>
      <c r="DT120" s="961"/>
      <c r="DU120" s="961"/>
      <c r="DV120" s="962">
        <v>30</v>
      </c>
      <c r="DW120" s="962"/>
      <c r="DX120" s="962"/>
      <c r="DY120" s="962"/>
      <c r="DZ120" s="963"/>
    </row>
    <row r="121" spans="1:130" s="197" customFormat="1" ht="26.25" customHeight="1" x14ac:dyDescent="0.15">
      <c r="A121" s="1009"/>
      <c r="B121" s="980"/>
      <c r="C121" s="1044" t="s">
        <v>439</v>
      </c>
      <c r="D121" s="1045"/>
      <c r="E121" s="1045"/>
      <c r="F121" s="1045"/>
      <c r="G121" s="1045"/>
      <c r="H121" s="1045"/>
      <c r="I121" s="1045"/>
      <c r="J121" s="1045"/>
      <c r="K121" s="1045"/>
      <c r="L121" s="1045"/>
      <c r="M121" s="1045"/>
      <c r="N121" s="1045"/>
      <c r="O121" s="1045"/>
      <c r="P121" s="1045"/>
      <c r="Q121" s="1045"/>
      <c r="R121" s="1045"/>
      <c r="S121" s="1045"/>
      <c r="T121" s="1045"/>
      <c r="U121" s="1045"/>
      <c r="V121" s="1045"/>
      <c r="W121" s="1045"/>
      <c r="X121" s="1045"/>
      <c r="Y121" s="1045"/>
      <c r="Z121" s="1046"/>
      <c r="AA121" s="992" t="s">
        <v>108</v>
      </c>
      <c r="AB121" s="993"/>
      <c r="AC121" s="993"/>
      <c r="AD121" s="993"/>
      <c r="AE121" s="994"/>
      <c r="AF121" s="995" t="s">
        <v>108</v>
      </c>
      <c r="AG121" s="993"/>
      <c r="AH121" s="993"/>
      <c r="AI121" s="993"/>
      <c r="AJ121" s="994"/>
      <c r="AK121" s="995" t="s">
        <v>108</v>
      </c>
      <c r="AL121" s="993"/>
      <c r="AM121" s="993"/>
      <c r="AN121" s="993"/>
      <c r="AO121" s="994"/>
      <c r="AP121" s="996" t="s">
        <v>108</v>
      </c>
      <c r="AQ121" s="997"/>
      <c r="AR121" s="997"/>
      <c r="AS121" s="997"/>
      <c r="AT121" s="998"/>
      <c r="AU121" s="1014"/>
      <c r="AV121" s="1015"/>
      <c r="AW121" s="1015"/>
      <c r="AX121" s="1015"/>
      <c r="AY121" s="1016"/>
      <c r="AZ121" s="1029" t="s">
        <v>440</v>
      </c>
      <c r="BA121" s="1005"/>
      <c r="BB121" s="1005"/>
      <c r="BC121" s="1005"/>
      <c r="BD121" s="1005"/>
      <c r="BE121" s="1005"/>
      <c r="BF121" s="1005"/>
      <c r="BG121" s="1005"/>
      <c r="BH121" s="1005"/>
      <c r="BI121" s="1005"/>
      <c r="BJ121" s="1005"/>
      <c r="BK121" s="1005"/>
      <c r="BL121" s="1005"/>
      <c r="BM121" s="1005"/>
      <c r="BN121" s="1005"/>
      <c r="BO121" s="1005"/>
      <c r="BP121" s="1006"/>
      <c r="BQ121" s="1019">
        <v>37191272</v>
      </c>
      <c r="BR121" s="1020"/>
      <c r="BS121" s="1020"/>
      <c r="BT121" s="1020"/>
      <c r="BU121" s="1020"/>
      <c r="BV121" s="1020">
        <v>37281153</v>
      </c>
      <c r="BW121" s="1020"/>
      <c r="BX121" s="1020"/>
      <c r="BY121" s="1020"/>
      <c r="BZ121" s="1020"/>
      <c r="CA121" s="1020">
        <v>37170938</v>
      </c>
      <c r="CB121" s="1020"/>
      <c r="CC121" s="1020"/>
      <c r="CD121" s="1020"/>
      <c r="CE121" s="1020"/>
      <c r="CF121" s="1058">
        <v>153.9</v>
      </c>
      <c r="CG121" s="1059"/>
      <c r="CH121" s="1059"/>
      <c r="CI121" s="1059"/>
      <c r="CJ121" s="1059"/>
      <c r="CK121" s="1050"/>
      <c r="CL121" s="1051"/>
      <c r="CM121" s="1051"/>
      <c r="CN121" s="1051"/>
      <c r="CO121" s="1052"/>
      <c r="CP121" s="1041" t="s">
        <v>441</v>
      </c>
      <c r="CQ121" s="1042"/>
      <c r="CR121" s="1042"/>
      <c r="CS121" s="1042"/>
      <c r="CT121" s="1042"/>
      <c r="CU121" s="1042"/>
      <c r="CV121" s="1042"/>
      <c r="CW121" s="1042"/>
      <c r="CX121" s="1042"/>
      <c r="CY121" s="1042"/>
      <c r="CZ121" s="1042"/>
      <c r="DA121" s="1042"/>
      <c r="DB121" s="1042"/>
      <c r="DC121" s="1042"/>
      <c r="DD121" s="1042"/>
      <c r="DE121" s="1042"/>
      <c r="DF121" s="1043"/>
      <c r="DG121" s="953">
        <v>7644</v>
      </c>
      <c r="DH121" s="954"/>
      <c r="DI121" s="954"/>
      <c r="DJ121" s="954"/>
      <c r="DK121" s="954"/>
      <c r="DL121" s="954">
        <v>9329</v>
      </c>
      <c r="DM121" s="954"/>
      <c r="DN121" s="954"/>
      <c r="DO121" s="954"/>
      <c r="DP121" s="954"/>
      <c r="DQ121" s="954">
        <v>7699</v>
      </c>
      <c r="DR121" s="954"/>
      <c r="DS121" s="954"/>
      <c r="DT121" s="954"/>
      <c r="DU121" s="954"/>
      <c r="DV121" s="955">
        <v>0</v>
      </c>
      <c r="DW121" s="955"/>
      <c r="DX121" s="955"/>
      <c r="DY121" s="955"/>
      <c r="DZ121" s="956"/>
    </row>
    <row r="122" spans="1:130" s="197" customFormat="1" ht="26.25" customHeight="1" x14ac:dyDescent="0.15">
      <c r="A122" s="1009"/>
      <c r="B122" s="980"/>
      <c r="C122" s="950" t="s">
        <v>421</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92" t="s">
        <v>108</v>
      </c>
      <c r="AB122" s="993"/>
      <c r="AC122" s="993"/>
      <c r="AD122" s="993"/>
      <c r="AE122" s="994"/>
      <c r="AF122" s="995" t="s">
        <v>108</v>
      </c>
      <c r="AG122" s="993"/>
      <c r="AH122" s="993"/>
      <c r="AI122" s="993"/>
      <c r="AJ122" s="994"/>
      <c r="AK122" s="995" t="s">
        <v>108</v>
      </c>
      <c r="AL122" s="993"/>
      <c r="AM122" s="993"/>
      <c r="AN122" s="993"/>
      <c r="AO122" s="994"/>
      <c r="AP122" s="996" t="s">
        <v>108</v>
      </c>
      <c r="AQ122" s="997"/>
      <c r="AR122" s="997"/>
      <c r="AS122" s="997"/>
      <c r="AT122" s="998"/>
      <c r="AU122" s="1017"/>
      <c r="AV122" s="1018"/>
      <c r="AW122" s="1018"/>
      <c r="AX122" s="1018"/>
      <c r="AY122" s="1018"/>
      <c r="AZ122" s="228" t="s">
        <v>166</v>
      </c>
      <c r="BA122" s="228"/>
      <c r="BB122" s="228"/>
      <c r="BC122" s="228"/>
      <c r="BD122" s="228"/>
      <c r="BE122" s="228"/>
      <c r="BF122" s="228"/>
      <c r="BG122" s="228"/>
      <c r="BH122" s="228"/>
      <c r="BI122" s="228"/>
      <c r="BJ122" s="228"/>
      <c r="BK122" s="228"/>
      <c r="BL122" s="228"/>
      <c r="BM122" s="228"/>
      <c r="BN122" s="228"/>
      <c r="BO122" s="1027" t="s">
        <v>442</v>
      </c>
      <c r="BP122" s="1028"/>
      <c r="BQ122" s="1068">
        <v>56535735</v>
      </c>
      <c r="BR122" s="1069"/>
      <c r="BS122" s="1069"/>
      <c r="BT122" s="1069"/>
      <c r="BU122" s="1069"/>
      <c r="BV122" s="1069">
        <v>55097263</v>
      </c>
      <c r="BW122" s="1069"/>
      <c r="BX122" s="1069"/>
      <c r="BY122" s="1069"/>
      <c r="BZ122" s="1069"/>
      <c r="CA122" s="1069">
        <v>52923225</v>
      </c>
      <c r="CB122" s="1069"/>
      <c r="CC122" s="1069"/>
      <c r="CD122" s="1069"/>
      <c r="CE122" s="1069"/>
      <c r="CF122" s="1021"/>
      <c r="CG122" s="1022"/>
      <c r="CH122" s="1022"/>
      <c r="CI122" s="1022"/>
      <c r="CJ122" s="1023"/>
      <c r="CK122" s="1050"/>
      <c r="CL122" s="1051"/>
      <c r="CM122" s="1051"/>
      <c r="CN122" s="1051"/>
      <c r="CO122" s="1052"/>
      <c r="CP122" s="1041" t="s">
        <v>443</v>
      </c>
      <c r="CQ122" s="1042"/>
      <c r="CR122" s="1042"/>
      <c r="CS122" s="1042"/>
      <c r="CT122" s="1042"/>
      <c r="CU122" s="1042"/>
      <c r="CV122" s="1042"/>
      <c r="CW122" s="1042"/>
      <c r="CX122" s="1042"/>
      <c r="CY122" s="1042"/>
      <c r="CZ122" s="1042"/>
      <c r="DA122" s="1042"/>
      <c r="DB122" s="1042"/>
      <c r="DC122" s="1042"/>
      <c r="DD122" s="1042"/>
      <c r="DE122" s="1042"/>
      <c r="DF122" s="1043"/>
      <c r="DG122" s="953" t="s">
        <v>108</v>
      </c>
      <c r="DH122" s="954"/>
      <c r="DI122" s="954"/>
      <c r="DJ122" s="954"/>
      <c r="DK122" s="954"/>
      <c r="DL122" s="954" t="s">
        <v>108</v>
      </c>
      <c r="DM122" s="954"/>
      <c r="DN122" s="954"/>
      <c r="DO122" s="954"/>
      <c r="DP122" s="954"/>
      <c r="DQ122" s="954" t="s">
        <v>108</v>
      </c>
      <c r="DR122" s="954"/>
      <c r="DS122" s="954"/>
      <c r="DT122" s="954"/>
      <c r="DU122" s="954"/>
      <c r="DV122" s="955" t="s">
        <v>108</v>
      </c>
      <c r="DW122" s="955"/>
      <c r="DX122" s="955"/>
      <c r="DY122" s="955"/>
      <c r="DZ122" s="956"/>
    </row>
    <row r="123" spans="1:130" s="197" customFormat="1" ht="26.25" customHeight="1" thickBot="1" x14ac:dyDescent="0.2">
      <c r="A123" s="1009"/>
      <c r="B123" s="980"/>
      <c r="C123" s="950" t="s">
        <v>427</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92" t="s">
        <v>108</v>
      </c>
      <c r="AB123" s="993"/>
      <c r="AC123" s="993"/>
      <c r="AD123" s="993"/>
      <c r="AE123" s="994"/>
      <c r="AF123" s="995" t="s">
        <v>108</v>
      </c>
      <c r="AG123" s="993"/>
      <c r="AH123" s="993"/>
      <c r="AI123" s="993"/>
      <c r="AJ123" s="994"/>
      <c r="AK123" s="995" t="s">
        <v>108</v>
      </c>
      <c r="AL123" s="993"/>
      <c r="AM123" s="993"/>
      <c r="AN123" s="993"/>
      <c r="AO123" s="994"/>
      <c r="AP123" s="996" t="s">
        <v>108</v>
      </c>
      <c r="AQ123" s="997"/>
      <c r="AR123" s="997"/>
      <c r="AS123" s="997"/>
      <c r="AT123" s="998"/>
      <c r="AU123" s="1065" t="s">
        <v>444</v>
      </c>
      <c r="AV123" s="1066"/>
      <c r="AW123" s="1066"/>
      <c r="AX123" s="1066"/>
      <c r="AY123" s="1066"/>
      <c r="AZ123" s="1066"/>
      <c r="BA123" s="1066"/>
      <c r="BB123" s="1066"/>
      <c r="BC123" s="1066"/>
      <c r="BD123" s="1066"/>
      <c r="BE123" s="1066"/>
      <c r="BF123" s="1066"/>
      <c r="BG123" s="1066"/>
      <c r="BH123" s="1066"/>
      <c r="BI123" s="1066"/>
      <c r="BJ123" s="1066"/>
      <c r="BK123" s="1066"/>
      <c r="BL123" s="1066"/>
      <c r="BM123" s="1066"/>
      <c r="BN123" s="1066"/>
      <c r="BO123" s="1066"/>
      <c r="BP123" s="1067"/>
      <c r="BQ123" s="1060">
        <v>8.1</v>
      </c>
      <c r="BR123" s="1061"/>
      <c r="BS123" s="1061"/>
      <c r="BT123" s="1061"/>
      <c r="BU123" s="1061"/>
      <c r="BV123" s="1061">
        <v>9.1</v>
      </c>
      <c r="BW123" s="1061"/>
      <c r="BX123" s="1061"/>
      <c r="BY123" s="1061"/>
      <c r="BZ123" s="1061"/>
      <c r="CA123" s="1061">
        <v>20</v>
      </c>
      <c r="CB123" s="1061"/>
      <c r="CC123" s="1061"/>
      <c r="CD123" s="1061"/>
      <c r="CE123" s="1061"/>
      <c r="CF123" s="1062"/>
      <c r="CG123" s="1063"/>
      <c r="CH123" s="1063"/>
      <c r="CI123" s="1063"/>
      <c r="CJ123" s="1064"/>
      <c r="CK123" s="1050"/>
      <c r="CL123" s="1051"/>
      <c r="CM123" s="1051"/>
      <c r="CN123" s="1051"/>
      <c r="CO123" s="1052"/>
      <c r="CP123" s="1041" t="s">
        <v>445</v>
      </c>
      <c r="CQ123" s="1042"/>
      <c r="CR123" s="1042"/>
      <c r="CS123" s="1042"/>
      <c r="CT123" s="1042"/>
      <c r="CU123" s="1042"/>
      <c r="CV123" s="1042"/>
      <c r="CW123" s="1042"/>
      <c r="CX123" s="1042"/>
      <c r="CY123" s="1042"/>
      <c r="CZ123" s="1042"/>
      <c r="DA123" s="1042"/>
      <c r="DB123" s="1042"/>
      <c r="DC123" s="1042"/>
      <c r="DD123" s="1042"/>
      <c r="DE123" s="1042"/>
      <c r="DF123" s="1043"/>
      <c r="DG123" s="992" t="s">
        <v>446</v>
      </c>
      <c r="DH123" s="993"/>
      <c r="DI123" s="993"/>
      <c r="DJ123" s="993"/>
      <c r="DK123" s="994"/>
      <c r="DL123" s="995" t="s">
        <v>446</v>
      </c>
      <c r="DM123" s="993"/>
      <c r="DN123" s="993"/>
      <c r="DO123" s="993"/>
      <c r="DP123" s="994"/>
      <c r="DQ123" s="995" t="s">
        <v>446</v>
      </c>
      <c r="DR123" s="993"/>
      <c r="DS123" s="993"/>
      <c r="DT123" s="993"/>
      <c r="DU123" s="994"/>
      <c r="DV123" s="996" t="s">
        <v>446</v>
      </c>
      <c r="DW123" s="997"/>
      <c r="DX123" s="997"/>
      <c r="DY123" s="997"/>
      <c r="DZ123" s="998"/>
    </row>
    <row r="124" spans="1:130" s="197" customFormat="1" ht="26.25" customHeight="1" x14ac:dyDescent="0.15">
      <c r="A124" s="1009"/>
      <c r="B124" s="980"/>
      <c r="C124" s="950" t="s">
        <v>430</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92" t="s">
        <v>446</v>
      </c>
      <c r="AB124" s="993"/>
      <c r="AC124" s="993"/>
      <c r="AD124" s="993"/>
      <c r="AE124" s="994"/>
      <c r="AF124" s="995" t="s">
        <v>446</v>
      </c>
      <c r="AG124" s="993"/>
      <c r="AH124" s="993"/>
      <c r="AI124" s="993"/>
      <c r="AJ124" s="994"/>
      <c r="AK124" s="995" t="s">
        <v>446</v>
      </c>
      <c r="AL124" s="993"/>
      <c r="AM124" s="993"/>
      <c r="AN124" s="993"/>
      <c r="AO124" s="994"/>
      <c r="AP124" s="996" t="s">
        <v>446</v>
      </c>
      <c r="AQ124" s="997"/>
      <c r="AR124" s="997"/>
      <c r="AS124" s="997"/>
      <c r="AT124" s="998"/>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3"/>
      <c r="CL124" s="1053"/>
      <c r="CM124" s="1053"/>
      <c r="CN124" s="1053"/>
      <c r="CO124" s="1054"/>
      <c r="CP124" s="1041" t="s">
        <v>447</v>
      </c>
      <c r="CQ124" s="1042"/>
      <c r="CR124" s="1042"/>
      <c r="CS124" s="1042"/>
      <c r="CT124" s="1042"/>
      <c r="CU124" s="1042"/>
      <c r="CV124" s="1042"/>
      <c r="CW124" s="1042"/>
      <c r="CX124" s="1042"/>
      <c r="CY124" s="1042"/>
      <c r="CZ124" s="1042"/>
      <c r="DA124" s="1042"/>
      <c r="DB124" s="1042"/>
      <c r="DC124" s="1042"/>
      <c r="DD124" s="1042"/>
      <c r="DE124" s="1042"/>
      <c r="DF124" s="1043"/>
      <c r="DG124" s="1031" t="s">
        <v>446</v>
      </c>
      <c r="DH124" s="1032"/>
      <c r="DI124" s="1032"/>
      <c r="DJ124" s="1032"/>
      <c r="DK124" s="1033"/>
      <c r="DL124" s="1034" t="s">
        <v>446</v>
      </c>
      <c r="DM124" s="1032"/>
      <c r="DN124" s="1032"/>
      <c r="DO124" s="1032"/>
      <c r="DP124" s="1033"/>
      <c r="DQ124" s="1034" t="s">
        <v>446</v>
      </c>
      <c r="DR124" s="1032"/>
      <c r="DS124" s="1032"/>
      <c r="DT124" s="1032"/>
      <c r="DU124" s="1033"/>
      <c r="DV124" s="1035" t="s">
        <v>446</v>
      </c>
      <c r="DW124" s="1036"/>
      <c r="DX124" s="1036"/>
      <c r="DY124" s="1036"/>
      <c r="DZ124" s="1037"/>
    </row>
    <row r="125" spans="1:130" s="197" customFormat="1" ht="26.25" customHeight="1" thickBot="1" x14ac:dyDescent="0.2">
      <c r="A125" s="1009"/>
      <c r="B125" s="980"/>
      <c r="C125" s="950" t="s">
        <v>432</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92" t="s">
        <v>446</v>
      </c>
      <c r="AB125" s="993"/>
      <c r="AC125" s="993"/>
      <c r="AD125" s="993"/>
      <c r="AE125" s="994"/>
      <c r="AF125" s="995" t="s">
        <v>446</v>
      </c>
      <c r="AG125" s="993"/>
      <c r="AH125" s="993"/>
      <c r="AI125" s="993"/>
      <c r="AJ125" s="994"/>
      <c r="AK125" s="995" t="s">
        <v>446</v>
      </c>
      <c r="AL125" s="993"/>
      <c r="AM125" s="993"/>
      <c r="AN125" s="993"/>
      <c r="AO125" s="994"/>
      <c r="AP125" s="996" t="s">
        <v>446</v>
      </c>
      <c r="AQ125" s="997"/>
      <c r="AR125" s="997"/>
      <c r="AS125" s="997"/>
      <c r="AT125" s="998"/>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8" t="s">
        <v>448</v>
      </c>
      <c r="CL125" s="1048"/>
      <c r="CM125" s="1048"/>
      <c r="CN125" s="1048"/>
      <c r="CO125" s="1049"/>
      <c r="CP125" s="974" t="s">
        <v>449</v>
      </c>
      <c r="CQ125" s="921"/>
      <c r="CR125" s="921"/>
      <c r="CS125" s="921"/>
      <c r="CT125" s="921"/>
      <c r="CU125" s="921"/>
      <c r="CV125" s="921"/>
      <c r="CW125" s="921"/>
      <c r="CX125" s="921"/>
      <c r="CY125" s="921"/>
      <c r="CZ125" s="921"/>
      <c r="DA125" s="921"/>
      <c r="DB125" s="921"/>
      <c r="DC125" s="921"/>
      <c r="DD125" s="921"/>
      <c r="DE125" s="921"/>
      <c r="DF125" s="922"/>
      <c r="DG125" s="960" t="s">
        <v>446</v>
      </c>
      <c r="DH125" s="961"/>
      <c r="DI125" s="961"/>
      <c r="DJ125" s="961"/>
      <c r="DK125" s="961"/>
      <c r="DL125" s="961" t="s">
        <v>446</v>
      </c>
      <c r="DM125" s="961"/>
      <c r="DN125" s="961"/>
      <c r="DO125" s="961"/>
      <c r="DP125" s="961"/>
      <c r="DQ125" s="961" t="s">
        <v>446</v>
      </c>
      <c r="DR125" s="961"/>
      <c r="DS125" s="961"/>
      <c r="DT125" s="961"/>
      <c r="DU125" s="961"/>
      <c r="DV125" s="962" t="s">
        <v>446</v>
      </c>
      <c r="DW125" s="962"/>
      <c r="DX125" s="962"/>
      <c r="DY125" s="962"/>
      <c r="DZ125" s="963"/>
    </row>
    <row r="126" spans="1:130" s="197" customFormat="1" ht="26.25" customHeight="1" x14ac:dyDescent="0.15">
      <c r="A126" s="1009"/>
      <c r="B126" s="980"/>
      <c r="C126" s="950" t="s">
        <v>435</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92">
        <v>87955</v>
      </c>
      <c r="AB126" s="993"/>
      <c r="AC126" s="993"/>
      <c r="AD126" s="993"/>
      <c r="AE126" s="994"/>
      <c r="AF126" s="995">
        <v>87916</v>
      </c>
      <c r="AG126" s="993"/>
      <c r="AH126" s="993"/>
      <c r="AI126" s="993"/>
      <c r="AJ126" s="994"/>
      <c r="AK126" s="995">
        <v>389864</v>
      </c>
      <c r="AL126" s="993"/>
      <c r="AM126" s="993"/>
      <c r="AN126" s="993"/>
      <c r="AO126" s="994"/>
      <c r="AP126" s="996">
        <v>1.6</v>
      </c>
      <c r="AQ126" s="997"/>
      <c r="AR126" s="997"/>
      <c r="AS126" s="997"/>
      <c r="AT126" s="998"/>
      <c r="AU126" s="233"/>
      <c r="AV126" s="233"/>
      <c r="AW126" s="233"/>
      <c r="AX126" s="1070" t="s">
        <v>450</v>
      </c>
      <c r="AY126" s="1071"/>
      <c r="AZ126" s="1071"/>
      <c r="BA126" s="1071"/>
      <c r="BB126" s="1071"/>
      <c r="BC126" s="1071"/>
      <c r="BD126" s="1071"/>
      <c r="BE126" s="1072"/>
      <c r="BF126" s="1086" t="s">
        <v>451</v>
      </c>
      <c r="BG126" s="1071"/>
      <c r="BH126" s="1071"/>
      <c r="BI126" s="1071"/>
      <c r="BJ126" s="1071"/>
      <c r="BK126" s="1071"/>
      <c r="BL126" s="1072"/>
      <c r="BM126" s="1086" t="s">
        <v>452</v>
      </c>
      <c r="BN126" s="1071"/>
      <c r="BO126" s="1071"/>
      <c r="BP126" s="1071"/>
      <c r="BQ126" s="1071"/>
      <c r="BR126" s="1071"/>
      <c r="BS126" s="1072"/>
      <c r="BT126" s="1086" t="s">
        <v>453</v>
      </c>
      <c r="BU126" s="1071"/>
      <c r="BV126" s="1071"/>
      <c r="BW126" s="1071"/>
      <c r="BX126" s="1071"/>
      <c r="BY126" s="1071"/>
      <c r="BZ126" s="1087"/>
      <c r="CA126" s="233"/>
      <c r="CB126" s="233"/>
      <c r="CC126" s="233"/>
      <c r="CD126" s="234"/>
      <c r="CE126" s="234"/>
      <c r="CF126" s="234"/>
      <c r="CG126" s="231"/>
      <c r="CH126" s="231"/>
      <c r="CI126" s="231"/>
      <c r="CJ126" s="232"/>
      <c r="CK126" s="1051"/>
      <c r="CL126" s="1051"/>
      <c r="CM126" s="1051"/>
      <c r="CN126" s="1051"/>
      <c r="CO126" s="1052"/>
      <c r="CP126" s="983" t="s">
        <v>454</v>
      </c>
      <c r="CQ126" s="984"/>
      <c r="CR126" s="984"/>
      <c r="CS126" s="984"/>
      <c r="CT126" s="984"/>
      <c r="CU126" s="984"/>
      <c r="CV126" s="984"/>
      <c r="CW126" s="984"/>
      <c r="CX126" s="984"/>
      <c r="CY126" s="984"/>
      <c r="CZ126" s="984"/>
      <c r="DA126" s="984"/>
      <c r="DB126" s="984"/>
      <c r="DC126" s="984"/>
      <c r="DD126" s="984"/>
      <c r="DE126" s="984"/>
      <c r="DF126" s="985"/>
      <c r="DG126" s="953" t="s">
        <v>446</v>
      </c>
      <c r="DH126" s="954"/>
      <c r="DI126" s="954"/>
      <c r="DJ126" s="954"/>
      <c r="DK126" s="954"/>
      <c r="DL126" s="954" t="s">
        <v>446</v>
      </c>
      <c r="DM126" s="954"/>
      <c r="DN126" s="954"/>
      <c r="DO126" s="954"/>
      <c r="DP126" s="954"/>
      <c r="DQ126" s="954" t="s">
        <v>446</v>
      </c>
      <c r="DR126" s="954"/>
      <c r="DS126" s="954"/>
      <c r="DT126" s="954"/>
      <c r="DU126" s="954"/>
      <c r="DV126" s="955" t="s">
        <v>446</v>
      </c>
      <c r="DW126" s="955"/>
      <c r="DX126" s="955"/>
      <c r="DY126" s="955"/>
      <c r="DZ126" s="956"/>
    </row>
    <row r="127" spans="1:130" s="197" customFormat="1" ht="26.25" customHeight="1" thickBot="1" x14ac:dyDescent="0.2">
      <c r="A127" s="1010"/>
      <c r="B127" s="982"/>
      <c r="C127" s="1038" t="s">
        <v>455</v>
      </c>
      <c r="D127" s="1039"/>
      <c r="E127" s="1039"/>
      <c r="F127" s="1039"/>
      <c r="G127" s="1039"/>
      <c r="H127" s="1039"/>
      <c r="I127" s="1039"/>
      <c r="J127" s="1039"/>
      <c r="K127" s="1039"/>
      <c r="L127" s="1039"/>
      <c r="M127" s="1039"/>
      <c r="N127" s="1039"/>
      <c r="O127" s="1039"/>
      <c r="P127" s="1039"/>
      <c r="Q127" s="1039"/>
      <c r="R127" s="1039"/>
      <c r="S127" s="1039"/>
      <c r="T127" s="1039"/>
      <c r="U127" s="1039"/>
      <c r="V127" s="1039"/>
      <c r="W127" s="1039"/>
      <c r="X127" s="1039"/>
      <c r="Y127" s="1039"/>
      <c r="Z127" s="1040"/>
      <c r="AA127" s="992" t="s">
        <v>446</v>
      </c>
      <c r="AB127" s="993"/>
      <c r="AC127" s="993"/>
      <c r="AD127" s="993"/>
      <c r="AE127" s="994"/>
      <c r="AF127" s="995" t="s">
        <v>446</v>
      </c>
      <c r="AG127" s="993"/>
      <c r="AH127" s="993"/>
      <c r="AI127" s="993"/>
      <c r="AJ127" s="994"/>
      <c r="AK127" s="995" t="s">
        <v>446</v>
      </c>
      <c r="AL127" s="993"/>
      <c r="AM127" s="993"/>
      <c r="AN127" s="993"/>
      <c r="AO127" s="994"/>
      <c r="AP127" s="996" t="s">
        <v>446</v>
      </c>
      <c r="AQ127" s="997"/>
      <c r="AR127" s="997"/>
      <c r="AS127" s="997"/>
      <c r="AT127" s="998"/>
      <c r="AU127" s="233"/>
      <c r="AV127" s="233"/>
      <c r="AW127" s="233"/>
      <c r="AX127" s="920" t="s">
        <v>456</v>
      </c>
      <c r="AY127" s="921"/>
      <c r="AZ127" s="921"/>
      <c r="BA127" s="921"/>
      <c r="BB127" s="921"/>
      <c r="BC127" s="921"/>
      <c r="BD127" s="921"/>
      <c r="BE127" s="922"/>
      <c r="BF127" s="1075" t="s">
        <v>446</v>
      </c>
      <c r="BG127" s="1076"/>
      <c r="BH127" s="1076"/>
      <c r="BI127" s="1076"/>
      <c r="BJ127" s="1076"/>
      <c r="BK127" s="1076"/>
      <c r="BL127" s="1085"/>
      <c r="BM127" s="1075">
        <v>11.95</v>
      </c>
      <c r="BN127" s="1076"/>
      <c r="BO127" s="1076"/>
      <c r="BP127" s="1076"/>
      <c r="BQ127" s="1076"/>
      <c r="BR127" s="1076"/>
      <c r="BS127" s="1085"/>
      <c r="BT127" s="1075">
        <v>20</v>
      </c>
      <c r="BU127" s="1076"/>
      <c r="BV127" s="1076"/>
      <c r="BW127" s="1076"/>
      <c r="BX127" s="1076"/>
      <c r="BY127" s="1076"/>
      <c r="BZ127" s="1077"/>
      <c r="CA127" s="234"/>
      <c r="CB127" s="234"/>
      <c r="CC127" s="234"/>
      <c r="CD127" s="234"/>
      <c r="CE127" s="234"/>
      <c r="CF127" s="234"/>
      <c r="CG127" s="231"/>
      <c r="CH127" s="231"/>
      <c r="CI127" s="231"/>
      <c r="CJ127" s="232"/>
      <c r="CK127" s="1073"/>
      <c r="CL127" s="1073"/>
      <c r="CM127" s="1073"/>
      <c r="CN127" s="1073"/>
      <c r="CO127" s="1074"/>
      <c r="CP127" s="1078" t="s">
        <v>457</v>
      </c>
      <c r="CQ127" s="1079"/>
      <c r="CR127" s="1079"/>
      <c r="CS127" s="1079"/>
      <c r="CT127" s="1079"/>
      <c r="CU127" s="1079"/>
      <c r="CV127" s="1079"/>
      <c r="CW127" s="1079"/>
      <c r="CX127" s="1079"/>
      <c r="CY127" s="1079"/>
      <c r="CZ127" s="1079"/>
      <c r="DA127" s="1079"/>
      <c r="DB127" s="1079"/>
      <c r="DC127" s="1079"/>
      <c r="DD127" s="1079"/>
      <c r="DE127" s="1079"/>
      <c r="DF127" s="1080"/>
      <c r="DG127" s="1081">
        <v>1800</v>
      </c>
      <c r="DH127" s="1082"/>
      <c r="DI127" s="1082"/>
      <c r="DJ127" s="1082"/>
      <c r="DK127" s="1082"/>
      <c r="DL127" s="1082" t="s">
        <v>458</v>
      </c>
      <c r="DM127" s="1082"/>
      <c r="DN127" s="1082"/>
      <c r="DO127" s="1082"/>
      <c r="DP127" s="1082"/>
      <c r="DQ127" s="1082" t="s">
        <v>458</v>
      </c>
      <c r="DR127" s="1082"/>
      <c r="DS127" s="1082"/>
      <c r="DT127" s="1082"/>
      <c r="DU127" s="1082"/>
      <c r="DV127" s="1083" t="s">
        <v>458</v>
      </c>
      <c r="DW127" s="1083"/>
      <c r="DX127" s="1083"/>
      <c r="DY127" s="1083"/>
      <c r="DZ127" s="1084"/>
    </row>
    <row r="128" spans="1:130" s="197" customFormat="1" ht="26.25" customHeight="1" x14ac:dyDescent="0.15">
      <c r="A128" s="1105" t="s">
        <v>459</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460</v>
      </c>
      <c r="X128" s="1107"/>
      <c r="Y128" s="1107"/>
      <c r="Z128" s="1108"/>
      <c r="AA128" s="1123">
        <v>660822</v>
      </c>
      <c r="AB128" s="1124"/>
      <c r="AC128" s="1124"/>
      <c r="AD128" s="1124"/>
      <c r="AE128" s="1125"/>
      <c r="AF128" s="1126">
        <v>657687</v>
      </c>
      <c r="AG128" s="1124"/>
      <c r="AH128" s="1124"/>
      <c r="AI128" s="1124"/>
      <c r="AJ128" s="1125"/>
      <c r="AK128" s="1126">
        <v>721357</v>
      </c>
      <c r="AL128" s="1124"/>
      <c r="AM128" s="1124"/>
      <c r="AN128" s="1124"/>
      <c r="AO128" s="1125"/>
      <c r="AP128" s="1127"/>
      <c r="AQ128" s="1128"/>
      <c r="AR128" s="1128"/>
      <c r="AS128" s="1128"/>
      <c r="AT128" s="1129"/>
      <c r="AU128" s="235"/>
      <c r="AV128" s="235"/>
      <c r="AW128" s="235"/>
      <c r="AX128" s="1088" t="s">
        <v>461</v>
      </c>
      <c r="AY128" s="984"/>
      <c r="AZ128" s="984"/>
      <c r="BA128" s="984"/>
      <c r="BB128" s="984"/>
      <c r="BC128" s="984"/>
      <c r="BD128" s="984"/>
      <c r="BE128" s="985"/>
      <c r="BF128" s="1100" t="s">
        <v>446</v>
      </c>
      <c r="BG128" s="1101"/>
      <c r="BH128" s="1101"/>
      <c r="BI128" s="1101"/>
      <c r="BJ128" s="1101"/>
      <c r="BK128" s="1101"/>
      <c r="BL128" s="1102"/>
      <c r="BM128" s="1100">
        <v>16.95</v>
      </c>
      <c r="BN128" s="1101"/>
      <c r="BO128" s="1101"/>
      <c r="BP128" s="1101"/>
      <c r="BQ128" s="1101"/>
      <c r="BR128" s="1101"/>
      <c r="BS128" s="1102"/>
      <c r="BT128" s="1100">
        <v>30</v>
      </c>
      <c r="BU128" s="1103"/>
      <c r="BV128" s="1103"/>
      <c r="BW128" s="1103"/>
      <c r="BX128" s="1103"/>
      <c r="BY128" s="1103"/>
      <c r="BZ128" s="110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4" t="s">
        <v>90</v>
      </c>
      <c r="B129" s="965"/>
      <c r="C129" s="965"/>
      <c r="D129" s="965"/>
      <c r="E129" s="965"/>
      <c r="F129" s="965"/>
      <c r="G129" s="965"/>
      <c r="H129" s="965"/>
      <c r="I129" s="965"/>
      <c r="J129" s="965"/>
      <c r="K129" s="965"/>
      <c r="L129" s="965"/>
      <c r="M129" s="965"/>
      <c r="N129" s="965"/>
      <c r="O129" s="965"/>
      <c r="P129" s="965"/>
      <c r="Q129" s="965"/>
      <c r="R129" s="965"/>
      <c r="S129" s="965"/>
      <c r="T129" s="965"/>
      <c r="U129" s="965"/>
      <c r="V129" s="965"/>
      <c r="W129" s="1094" t="s">
        <v>462</v>
      </c>
      <c r="X129" s="1095"/>
      <c r="Y129" s="1095"/>
      <c r="Z129" s="1096"/>
      <c r="AA129" s="992">
        <v>27405286</v>
      </c>
      <c r="AB129" s="993"/>
      <c r="AC129" s="993"/>
      <c r="AD129" s="993"/>
      <c r="AE129" s="994"/>
      <c r="AF129" s="995">
        <v>27010305</v>
      </c>
      <c r="AG129" s="993"/>
      <c r="AH129" s="993"/>
      <c r="AI129" s="993"/>
      <c r="AJ129" s="994"/>
      <c r="AK129" s="995">
        <v>27196504</v>
      </c>
      <c r="AL129" s="993"/>
      <c r="AM129" s="993"/>
      <c r="AN129" s="993"/>
      <c r="AO129" s="994"/>
      <c r="AP129" s="1097"/>
      <c r="AQ129" s="1098"/>
      <c r="AR129" s="1098"/>
      <c r="AS129" s="1098"/>
      <c r="AT129" s="1099"/>
      <c r="AU129" s="235"/>
      <c r="AV129" s="235"/>
      <c r="AW129" s="235"/>
      <c r="AX129" s="1088" t="s">
        <v>463</v>
      </c>
      <c r="AY129" s="984"/>
      <c r="AZ129" s="984"/>
      <c r="BA129" s="984"/>
      <c r="BB129" s="984"/>
      <c r="BC129" s="984"/>
      <c r="BD129" s="984"/>
      <c r="BE129" s="985"/>
      <c r="BF129" s="1089">
        <v>2.1</v>
      </c>
      <c r="BG129" s="1090"/>
      <c r="BH129" s="1090"/>
      <c r="BI129" s="1090"/>
      <c r="BJ129" s="1090"/>
      <c r="BK129" s="1090"/>
      <c r="BL129" s="1091"/>
      <c r="BM129" s="1089">
        <v>25</v>
      </c>
      <c r="BN129" s="1090"/>
      <c r="BO129" s="1090"/>
      <c r="BP129" s="1090"/>
      <c r="BQ129" s="1090"/>
      <c r="BR129" s="1090"/>
      <c r="BS129" s="1091"/>
      <c r="BT129" s="1089">
        <v>35</v>
      </c>
      <c r="BU129" s="1092"/>
      <c r="BV129" s="1092"/>
      <c r="BW129" s="1092"/>
      <c r="BX129" s="1092"/>
      <c r="BY129" s="1092"/>
      <c r="BZ129" s="1093"/>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4" t="s">
        <v>464</v>
      </c>
      <c r="B130" s="965"/>
      <c r="C130" s="965"/>
      <c r="D130" s="965"/>
      <c r="E130" s="965"/>
      <c r="F130" s="965"/>
      <c r="G130" s="965"/>
      <c r="H130" s="965"/>
      <c r="I130" s="965"/>
      <c r="J130" s="965"/>
      <c r="K130" s="965"/>
      <c r="L130" s="965"/>
      <c r="M130" s="965"/>
      <c r="N130" s="965"/>
      <c r="O130" s="965"/>
      <c r="P130" s="965"/>
      <c r="Q130" s="965"/>
      <c r="R130" s="965"/>
      <c r="S130" s="965"/>
      <c r="T130" s="965"/>
      <c r="U130" s="965"/>
      <c r="V130" s="965"/>
      <c r="W130" s="1094" t="s">
        <v>465</v>
      </c>
      <c r="X130" s="1095"/>
      <c r="Y130" s="1095"/>
      <c r="Z130" s="1096"/>
      <c r="AA130" s="992">
        <v>3258924</v>
      </c>
      <c r="AB130" s="993"/>
      <c r="AC130" s="993"/>
      <c r="AD130" s="993"/>
      <c r="AE130" s="994"/>
      <c r="AF130" s="995">
        <v>3340082</v>
      </c>
      <c r="AG130" s="993"/>
      <c r="AH130" s="993"/>
      <c r="AI130" s="993"/>
      <c r="AJ130" s="994"/>
      <c r="AK130" s="995">
        <v>3042510</v>
      </c>
      <c r="AL130" s="993"/>
      <c r="AM130" s="993"/>
      <c r="AN130" s="993"/>
      <c r="AO130" s="994"/>
      <c r="AP130" s="1097"/>
      <c r="AQ130" s="1098"/>
      <c r="AR130" s="1098"/>
      <c r="AS130" s="1098"/>
      <c r="AT130" s="1099"/>
      <c r="AU130" s="235"/>
      <c r="AV130" s="235"/>
      <c r="AW130" s="235"/>
      <c r="AX130" s="1147" t="s">
        <v>466</v>
      </c>
      <c r="AY130" s="1079"/>
      <c r="AZ130" s="1079"/>
      <c r="BA130" s="1079"/>
      <c r="BB130" s="1079"/>
      <c r="BC130" s="1079"/>
      <c r="BD130" s="1079"/>
      <c r="BE130" s="1080"/>
      <c r="BF130" s="1109">
        <v>20</v>
      </c>
      <c r="BG130" s="1110"/>
      <c r="BH130" s="1110"/>
      <c r="BI130" s="1110"/>
      <c r="BJ130" s="1110"/>
      <c r="BK130" s="1110"/>
      <c r="BL130" s="1111"/>
      <c r="BM130" s="1109">
        <v>350</v>
      </c>
      <c r="BN130" s="1110"/>
      <c r="BO130" s="1110"/>
      <c r="BP130" s="1110"/>
      <c r="BQ130" s="1110"/>
      <c r="BR130" s="1110"/>
      <c r="BS130" s="1111"/>
      <c r="BT130" s="1112"/>
      <c r="BU130" s="1113"/>
      <c r="BV130" s="1113"/>
      <c r="BW130" s="1113"/>
      <c r="BX130" s="1113"/>
      <c r="BY130" s="1113"/>
      <c r="BZ130" s="1114"/>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5"/>
      <c r="B131" s="1116"/>
      <c r="C131" s="1116"/>
      <c r="D131" s="1116"/>
      <c r="E131" s="1116"/>
      <c r="F131" s="1116"/>
      <c r="G131" s="1116"/>
      <c r="H131" s="1116"/>
      <c r="I131" s="1116"/>
      <c r="J131" s="1116"/>
      <c r="K131" s="1116"/>
      <c r="L131" s="1116"/>
      <c r="M131" s="1116"/>
      <c r="N131" s="1116"/>
      <c r="O131" s="1116"/>
      <c r="P131" s="1116"/>
      <c r="Q131" s="1116"/>
      <c r="R131" s="1116"/>
      <c r="S131" s="1116"/>
      <c r="T131" s="1116"/>
      <c r="U131" s="1116"/>
      <c r="V131" s="1116"/>
      <c r="W131" s="1117" t="s">
        <v>467</v>
      </c>
      <c r="X131" s="1118"/>
      <c r="Y131" s="1118"/>
      <c r="Z131" s="1119"/>
      <c r="AA131" s="1031">
        <v>24146362</v>
      </c>
      <c r="AB131" s="1032"/>
      <c r="AC131" s="1032"/>
      <c r="AD131" s="1032"/>
      <c r="AE131" s="1033"/>
      <c r="AF131" s="1034">
        <v>23670223</v>
      </c>
      <c r="AG131" s="1032"/>
      <c r="AH131" s="1032"/>
      <c r="AI131" s="1032"/>
      <c r="AJ131" s="1033"/>
      <c r="AK131" s="1034">
        <v>24153994</v>
      </c>
      <c r="AL131" s="1032"/>
      <c r="AM131" s="1032"/>
      <c r="AN131" s="1032"/>
      <c r="AO131" s="1033"/>
      <c r="AP131" s="1120"/>
      <c r="AQ131" s="1121"/>
      <c r="AR131" s="1121"/>
      <c r="AS131" s="1121"/>
      <c r="AT131" s="11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31" t="s">
        <v>468</v>
      </c>
      <c r="B132" s="1132"/>
      <c r="C132" s="1132"/>
      <c r="D132" s="1132"/>
      <c r="E132" s="1132"/>
      <c r="F132" s="1132"/>
      <c r="G132" s="1132"/>
      <c r="H132" s="1132"/>
      <c r="I132" s="1132"/>
      <c r="J132" s="1132"/>
      <c r="K132" s="1132"/>
      <c r="L132" s="1132"/>
      <c r="M132" s="1132"/>
      <c r="N132" s="1132"/>
      <c r="O132" s="1132"/>
      <c r="P132" s="1132"/>
      <c r="Q132" s="1132"/>
      <c r="R132" s="1132"/>
      <c r="S132" s="1132"/>
      <c r="T132" s="1132"/>
      <c r="U132" s="1132"/>
      <c r="V132" s="1135" t="s">
        <v>469</v>
      </c>
      <c r="W132" s="1135"/>
      <c r="X132" s="1135"/>
      <c r="Y132" s="1135"/>
      <c r="Z132" s="1136"/>
      <c r="AA132" s="1137">
        <v>1.664971311</v>
      </c>
      <c r="AB132" s="1138"/>
      <c r="AC132" s="1138"/>
      <c r="AD132" s="1138"/>
      <c r="AE132" s="1139"/>
      <c r="AF132" s="1140">
        <v>1.626258443</v>
      </c>
      <c r="AG132" s="1138"/>
      <c r="AH132" s="1138"/>
      <c r="AI132" s="1138"/>
      <c r="AJ132" s="1139"/>
      <c r="AK132" s="1140">
        <v>3.1690990729999999</v>
      </c>
      <c r="AL132" s="1138"/>
      <c r="AM132" s="1138"/>
      <c r="AN132" s="1138"/>
      <c r="AO132" s="1139"/>
      <c r="AP132" s="1021"/>
      <c r="AQ132" s="1022"/>
      <c r="AR132" s="1022"/>
      <c r="AS132" s="1022"/>
      <c r="AT132" s="1141"/>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33"/>
      <c r="B133" s="1134"/>
      <c r="C133" s="1134"/>
      <c r="D133" s="1134"/>
      <c r="E133" s="1134"/>
      <c r="F133" s="1134"/>
      <c r="G133" s="1134"/>
      <c r="H133" s="1134"/>
      <c r="I133" s="1134"/>
      <c r="J133" s="1134"/>
      <c r="K133" s="1134"/>
      <c r="L133" s="1134"/>
      <c r="M133" s="1134"/>
      <c r="N133" s="1134"/>
      <c r="O133" s="1134"/>
      <c r="P133" s="1134"/>
      <c r="Q133" s="1134"/>
      <c r="R133" s="1134"/>
      <c r="S133" s="1134"/>
      <c r="T133" s="1134"/>
      <c r="U133" s="1134"/>
      <c r="V133" s="1142" t="s">
        <v>470</v>
      </c>
      <c r="W133" s="1142"/>
      <c r="X133" s="1142"/>
      <c r="Y133" s="1142"/>
      <c r="Z133" s="1143"/>
      <c r="AA133" s="1144">
        <v>2</v>
      </c>
      <c r="AB133" s="1145"/>
      <c r="AC133" s="1145"/>
      <c r="AD133" s="1145"/>
      <c r="AE133" s="1146"/>
      <c r="AF133" s="1144">
        <v>1.6</v>
      </c>
      <c r="AG133" s="1145"/>
      <c r="AH133" s="1145"/>
      <c r="AI133" s="1145"/>
      <c r="AJ133" s="1146"/>
      <c r="AK133" s="1144">
        <v>2.1</v>
      </c>
      <c r="AL133" s="1145"/>
      <c r="AM133" s="1145"/>
      <c r="AN133" s="1145"/>
      <c r="AO133" s="1146"/>
      <c r="AP133" s="1062"/>
      <c r="AQ133" s="1063"/>
      <c r="AR133" s="1063"/>
      <c r="AS133" s="1063"/>
      <c r="AT133" s="11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110" zoomScaleNormal="85" zoomScaleSheetLayoutView="110" workbookViewId="0">
      <selection activeCell="AA95" sqref="AA95"/>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51" t="s">
        <v>473</v>
      </c>
      <c r="L7" s="254"/>
      <c r="M7" s="255" t="s">
        <v>474</v>
      </c>
      <c r="N7" s="256"/>
    </row>
    <row r="8" spans="1:16" x14ac:dyDescent="0.15">
      <c r="A8" s="248"/>
      <c r="B8" s="244"/>
      <c r="C8" s="244"/>
      <c r="D8" s="244"/>
      <c r="E8" s="244"/>
      <c r="F8" s="244"/>
      <c r="G8" s="257"/>
      <c r="H8" s="258"/>
      <c r="I8" s="258"/>
      <c r="J8" s="259"/>
      <c r="K8" s="1152"/>
      <c r="L8" s="260" t="s">
        <v>475</v>
      </c>
      <c r="M8" s="261" t="s">
        <v>476</v>
      </c>
      <c r="N8" s="262" t="s">
        <v>477</v>
      </c>
    </row>
    <row r="9" spans="1:16" x14ac:dyDescent="0.15">
      <c r="A9" s="248"/>
      <c r="B9" s="244"/>
      <c r="C9" s="244"/>
      <c r="D9" s="244"/>
      <c r="E9" s="244"/>
      <c r="F9" s="244"/>
      <c r="G9" s="1153" t="s">
        <v>478</v>
      </c>
      <c r="H9" s="1154"/>
      <c r="I9" s="1154"/>
      <c r="J9" s="1155"/>
      <c r="K9" s="263">
        <v>7609012</v>
      </c>
      <c r="L9" s="264">
        <v>49493</v>
      </c>
      <c r="M9" s="265">
        <v>57502</v>
      </c>
      <c r="N9" s="266">
        <v>-13.9</v>
      </c>
    </row>
    <row r="10" spans="1:16" x14ac:dyDescent="0.15">
      <c r="A10" s="248"/>
      <c r="B10" s="244"/>
      <c r="C10" s="244"/>
      <c r="D10" s="244"/>
      <c r="E10" s="244"/>
      <c r="F10" s="244"/>
      <c r="G10" s="1153" t="s">
        <v>479</v>
      </c>
      <c r="H10" s="1154"/>
      <c r="I10" s="1154"/>
      <c r="J10" s="1155"/>
      <c r="K10" s="267">
        <v>616773</v>
      </c>
      <c r="L10" s="268">
        <v>4012</v>
      </c>
      <c r="M10" s="269">
        <v>3770</v>
      </c>
      <c r="N10" s="270">
        <v>6.4</v>
      </c>
    </row>
    <row r="11" spans="1:16" ht="13.5" customHeight="1" x14ac:dyDescent="0.15">
      <c r="A11" s="248"/>
      <c r="B11" s="244"/>
      <c r="C11" s="244"/>
      <c r="D11" s="244"/>
      <c r="E11" s="244"/>
      <c r="F11" s="244"/>
      <c r="G11" s="1153" t="s">
        <v>480</v>
      </c>
      <c r="H11" s="1154"/>
      <c r="I11" s="1154"/>
      <c r="J11" s="1155"/>
      <c r="K11" s="267">
        <v>1545438</v>
      </c>
      <c r="L11" s="268">
        <v>10052</v>
      </c>
      <c r="M11" s="269">
        <v>1760</v>
      </c>
      <c r="N11" s="270">
        <v>471.1</v>
      </c>
    </row>
    <row r="12" spans="1:16" ht="13.5" customHeight="1" x14ac:dyDescent="0.15">
      <c r="A12" s="248"/>
      <c r="B12" s="244"/>
      <c r="C12" s="244"/>
      <c r="D12" s="244"/>
      <c r="E12" s="244"/>
      <c r="F12" s="244"/>
      <c r="G12" s="1153" t="s">
        <v>481</v>
      </c>
      <c r="H12" s="1154"/>
      <c r="I12" s="1154"/>
      <c r="J12" s="1155"/>
      <c r="K12" s="267" t="s">
        <v>482</v>
      </c>
      <c r="L12" s="268" t="s">
        <v>482</v>
      </c>
      <c r="M12" s="269">
        <v>849</v>
      </c>
      <c r="N12" s="270" t="s">
        <v>482</v>
      </c>
    </row>
    <row r="13" spans="1:16" ht="13.5" customHeight="1" x14ac:dyDescent="0.15">
      <c r="A13" s="248"/>
      <c r="B13" s="244"/>
      <c r="C13" s="244"/>
      <c r="D13" s="244"/>
      <c r="E13" s="244"/>
      <c r="F13" s="244"/>
      <c r="G13" s="1153" t="s">
        <v>483</v>
      </c>
      <c r="H13" s="1154"/>
      <c r="I13" s="1154"/>
      <c r="J13" s="1155"/>
      <c r="K13" s="267" t="s">
        <v>482</v>
      </c>
      <c r="L13" s="268" t="s">
        <v>482</v>
      </c>
      <c r="M13" s="269">
        <v>27</v>
      </c>
      <c r="N13" s="270" t="s">
        <v>482</v>
      </c>
    </row>
    <row r="14" spans="1:16" ht="13.5" customHeight="1" x14ac:dyDescent="0.15">
      <c r="A14" s="248"/>
      <c r="B14" s="244"/>
      <c r="C14" s="244"/>
      <c r="D14" s="244"/>
      <c r="E14" s="244"/>
      <c r="F14" s="244"/>
      <c r="G14" s="1153" t="s">
        <v>484</v>
      </c>
      <c r="H14" s="1154"/>
      <c r="I14" s="1154"/>
      <c r="J14" s="1155"/>
      <c r="K14" s="267">
        <v>2157093</v>
      </c>
      <c r="L14" s="268">
        <v>14031</v>
      </c>
      <c r="M14" s="269">
        <v>2523</v>
      </c>
      <c r="N14" s="270">
        <v>456.1</v>
      </c>
    </row>
    <row r="15" spans="1:16" ht="13.5" customHeight="1" x14ac:dyDescent="0.15">
      <c r="A15" s="248"/>
      <c r="B15" s="244"/>
      <c r="C15" s="244"/>
      <c r="D15" s="244"/>
      <c r="E15" s="244"/>
      <c r="F15" s="244"/>
      <c r="G15" s="1153" t="s">
        <v>485</v>
      </c>
      <c r="H15" s="1154"/>
      <c r="I15" s="1154"/>
      <c r="J15" s="1155"/>
      <c r="K15" s="267">
        <v>192760</v>
      </c>
      <c r="L15" s="268">
        <v>1254</v>
      </c>
      <c r="M15" s="269">
        <v>1457</v>
      </c>
      <c r="N15" s="270">
        <v>-13.9</v>
      </c>
    </row>
    <row r="16" spans="1:16" x14ac:dyDescent="0.15">
      <c r="A16" s="248"/>
      <c r="B16" s="244"/>
      <c r="C16" s="244"/>
      <c r="D16" s="244"/>
      <c r="E16" s="244"/>
      <c r="F16" s="244"/>
      <c r="G16" s="1156" t="s">
        <v>486</v>
      </c>
      <c r="H16" s="1157"/>
      <c r="I16" s="1157"/>
      <c r="J16" s="1158"/>
      <c r="K16" s="268">
        <v>-775285</v>
      </c>
      <c r="L16" s="268">
        <v>-5043</v>
      </c>
      <c r="M16" s="269">
        <v>-5099</v>
      </c>
      <c r="N16" s="270">
        <v>-1.1000000000000001</v>
      </c>
    </row>
    <row r="17" spans="1:16" x14ac:dyDescent="0.15">
      <c r="A17" s="248"/>
      <c r="B17" s="244"/>
      <c r="C17" s="244"/>
      <c r="D17" s="244"/>
      <c r="E17" s="244"/>
      <c r="F17" s="244"/>
      <c r="G17" s="1156" t="s">
        <v>166</v>
      </c>
      <c r="H17" s="1157"/>
      <c r="I17" s="1157"/>
      <c r="J17" s="1158"/>
      <c r="K17" s="268">
        <v>11345791</v>
      </c>
      <c r="L17" s="268">
        <v>73800</v>
      </c>
      <c r="M17" s="269">
        <v>62790</v>
      </c>
      <c r="N17" s="270">
        <v>17.5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48" t="s">
        <v>491</v>
      </c>
      <c r="H21" s="1149"/>
      <c r="I21" s="1149"/>
      <c r="J21" s="1150"/>
      <c r="K21" s="280">
        <v>4.8899999999999997</v>
      </c>
      <c r="L21" s="281">
        <v>6.21</v>
      </c>
      <c r="M21" s="282">
        <v>-1.32</v>
      </c>
      <c r="N21" s="249"/>
      <c r="O21" s="283"/>
      <c r="P21" s="279"/>
    </row>
    <row r="22" spans="1:16" s="284" customFormat="1" x14ac:dyDescent="0.15">
      <c r="A22" s="279"/>
      <c r="B22" s="249"/>
      <c r="C22" s="249"/>
      <c r="D22" s="249"/>
      <c r="E22" s="249"/>
      <c r="F22" s="249"/>
      <c r="G22" s="1148" t="s">
        <v>492</v>
      </c>
      <c r="H22" s="1149"/>
      <c r="I22" s="1149"/>
      <c r="J22" s="1150"/>
      <c r="K22" s="285">
        <v>101.4</v>
      </c>
      <c r="L22" s="286">
        <v>100.9</v>
      </c>
      <c r="M22" s="287">
        <v>0.5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51" t="s">
        <v>473</v>
      </c>
      <c r="L30" s="254"/>
      <c r="M30" s="255" t="s">
        <v>474</v>
      </c>
      <c r="N30" s="256"/>
    </row>
    <row r="31" spans="1:16" x14ac:dyDescent="0.15">
      <c r="A31" s="248"/>
      <c r="B31" s="244"/>
      <c r="C31" s="244"/>
      <c r="D31" s="244"/>
      <c r="E31" s="244"/>
      <c r="F31" s="244"/>
      <c r="G31" s="257"/>
      <c r="H31" s="258"/>
      <c r="I31" s="258"/>
      <c r="J31" s="259"/>
      <c r="K31" s="1152"/>
      <c r="L31" s="260" t="s">
        <v>475</v>
      </c>
      <c r="M31" s="261" t="s">
        <v>476</v>
      </c>
      <c r="N31" s="262" t="s">
        <v>477</v>
      </c>
    </row>
    <row r="32" spans="1:16" ht="27" customHeight="1" x14ac:dyDescent="0.15">
      <c r="A32" s="248"/>
      <c r="B32" s="244"/>
      <c r="C32" s="244"/>
      <c r="D32" s="244"/>
      <c r="E32" s="244"/>
      <c r="F32" s="244"/>
      <c r="G32" s="1164" t="s">
        <v>496</v>
      </c>
      <c r="H32" s="1165"/>
      <c r="I32" s="1165"/>
      <c r="J32" s="1166"/>
      <c r="K32" s="294">
        <v>3134175</v>
      </c>
      <c r="L32" s="294">
        <v>20386</v>
      </c>
      <c r="M32" s="295">
        <v>28154</v>
      </c>
      <c r="N32" s="296">
        <v>-27.6</v>
      </c>
    </row>
    <row r="33" spans="1:16" ht="13.5" customHeight="1" x14ac:dyDescent="0.15">
      <c r="A33" s="248"/>
      <c r="B33" s="244"/>
      <c r="C33" s="244"/>
      <c r="D33" s="244"/>
      <c r="E33" s="244"/>
      <c r="F33" s="244"/>
      <c r="G33" s="1164" t="s">
        <v>497</v>
      </c>
      <c r="H33" s="1165"/>
      <c r="I33" s="1165"/>
      <c r="J33" s="1166"/>
      <c r="K33" s="294" t="s">
        <v>482</v>
      </c>
      <c r="L33" s="294" t="s">
        <v>482</v>
      </c>
      <c r="M33" s="295" t="s">
        <v>482</v>
      </c>
      <c r="N33" s="296" t="s">
        <v>482</v>
      </c>
    </row>
    <row r="34" spans="1:16" ht="27" customHeight="1" x14ac:dyDescent="0.15">
      <c r="A34" s="248"/>
      <c r="B34" s="244"/>
      <c r="C34" s="244"/>
      <c r="D34" s="244"/>
      <c r="E34" s="244"/>
      <c r="F34" s="244"/>
      <c r="G34" s="1164" t="s">
        <v>498</v>
      </c>
      <c r="H34" s="1165"/>
      <c r="I34" s="1165"/>
      <c r="J34" s="1166"/>
      <c r="K34" s="294" t="s">
        <v>482</v>
      </c>
      <c r="L34" s="294" t="s">
        <v>482</v>
      </c>
      <c r="M34" s="295">
        <v>58</v>
      </c>
      <c r="N34" s="296" t="s">
        <v>482</v>
      </c>
    </row>
    <row r="35" spans="1:16" ht="27" customHeight="1" x14ac:dyDescent="0.15">
      <c r="A35" s="248"/>
      <c r="B35" s="244"/>
      <c r="C35" s="244"/>
      <c r="D35" s="244"/>
      <c r="E35" s="244"/>
      <c r="F35" s="244"/>
      <c r="G35" s="1164" t="s">
        <v>499</v>
      </c>
      <c r="H35" s="1165"/>
      <c r="I35" s="1165"/>
      <c r="J35" s="1166"/>
      <c r="K35" s="294">
        <v>729206</v>
      </c>
      <c r="L35" s="294">
        <v>4743</v>
      </c>
      <c r="M35" s="295">
        <v>7772</v>
      </c>
      <c r="N35" s="296">
        <v>-39</v>
      </c>
    </row>
    <row r="36" spans="1:16" ht="27" customHeight="1" x14ac:dyDescent="0.15">
      <c r="A36" s="248"/>
      <c r="B36" s="244"/>
      <c r="C36" s="244"/>
      <c r="D36" s="244"/>
      <c r="E36" s="244"/>
      <c r="F36" s="244"/>
      <c r="G36" s="1164" t="s">
        <v>500</v>
      </c>
      <c r="H36" s="1165"/>
      <c r="I36" s="1165"/>
      <c r="J36" s="1166"/>
      <c r="K36" s="294">
        <v>92121</v>
      </c>
      <c r="L36" s="294">
        <v>599</v>
      </c>
      <c r="M36" s="295">
        <v>714</v>
      </c>
      <c r="N36" s="296">
        <v>-16.100000000000001</v>
      </c>
    </row>
    <row r="37" spans="1:16" ht="13.5" customHeight="1" x14ac:dyDescent="0.15">
      <c r="A37" s="248"/>
      <c r="B37" s="244"/>
      <c r="C37" s="244"/>
      <c r="D37" s="244"/>
      <c r="E37" s="244"/>
      <c r="F37" s="244"/>
      <c r="G37" s="1164" t="s">
        <v>501</v>
      </c>
      <c r="H37" s="1165"/>
      <c r="I37" s="1165"/>
      <c r="J37" s="1166"/>
      <c r="K37" s="294">
        <v>573829</v>
      </c>
      <c r="L37" s="294">
        <v>3733</v>
      </c>
      <c r="M37" s="295">
        <v>1587</v>
      </c>
      <c r="N37" s="296">
        <v>135.19999999999999</v>
      </c>
    </row>
    <row r="38" spans="1:16" ht="27" customHeight="1" x14ac:dyDescent="0.15">
      <c r="A38" s="248"/>
      <c r="B38" s="244"/>
      <c r="C38" s="244"/>
      <c r="D38" s="244"/>
      <c r="E38" s="244"/>
      <c r="F38" s="244"/>
      <c r="G38" s="1167" t="s">
        <v>502</v>
      </c>
      <c r="H38" s="1168"/>
      <c r="I38" s="1168"/>
      <c r="J38" s="1169"/>
      <c r="K38" s="297" t="s">
        <v>482</v>
      </c>
      <c r="L38" s="297" t="s">
        <v>482</v>
      </c>
      <c r="M38" s="298">
        <v>3</v>
      </c>
      <c r="N38" s="299" t="s">
        <v>482</v>
      </c>
      <c r="O38" s="293"/>
    </row>
    <row r="39" spans="1:16" x14ac:dyDescent="0.15">
      <c r="A39" s="248"/>
      <c r="B39" s="244"/>
      <c r="C39" s="244"/>
      <c r="D39" s="244"/>
      <c r="E39" s="244"/>
      <c r="F39" s="244"/>
      <c r="G39" s="1167" t="s">
        <v>503</v>
      </c>
      <c r="H39" s="1168"/>
      <c r="I39" s="1168"/>
      <c r="J39" s="1169"/>
      <c r="K39" s="300">
        <v>-721357</v>
      </c>
      <c r="L39" s="300">
        <v>-4692</v>
      </c>
      <c r="M39" s="301">
        <v>-7908</v>
      </c>
      <c r="N39" s="302">
        <v>-40.700000000000003</v>
      </c>
      <c r="O39" s="293"/>
    </row>
    <row r="40" spans="1:16" ht="27" customHeight="1" x14ac:dyDescent="0.15">
      <c r="A40" s="248"/>
      <c r="B40" s="244"/>
      <c r="C40" s="244"/>
      <c r="D40" s="244"/>
      <c r="E40" s="244"/>
      <c r="F40" s="244"/>
      <c r="G40" s="1164" t="s">
        <v>504</v>
      </c>
      <c r="H40" s="1165"/>
      <c r="I40" s="1165"/>
      <c r="J40" s="1166"/>
      <c r="K40" s="300">
        <v>-3042510</v>
      </c>
      <c r="L40" s="300">
        <v>-19790</v>
      </c>
      <c r="M40" s="301">
        <v>-22784</v>
      </c>
      <c r="N40" s="302">
        <v>-13.1</v>
      </c>
      <c r="O40" s="293"/>
    </row>
    <row r="41" spans="1:16" x14ac:dyDescent="0.15">
      <c r="A41" s="248"/>
      <c r="B41" s="244"/>
      <c r="C41" s="244"/>
      <c r="D41" s="244"/>
      <c r="E41" s="244"/>
      <c r="F41" s="244"/>
      <c r="G41" s="1170" t="s">
        <v>277</v>
      </c>
      <c r="H41" s="1171"/>
      <c r="I41" s="1171"/>
      <c r="J41" s="1172"/>
      <c r="K41" s="294">
        <v>765464</v>
      </c>
      <c r="L41" s="300">
        <v>4979</v>
      </c>
      <c r="M41" s="301">
        <v>7596</v>
      </c>
      <c r="N41" s="302">
        <v>-34.5</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59" t="s">
        <v>473</v>
      </c>
      <c r="J49" s="1161" t="s">
        <v>508</v>
      </c>
      <c r="K49" s="1162"/>
      <c r="L49" s="1162"/>
      <c r="M49" s="1162"/>
      <c r="N49" s="1163"/>
    </row>
    <row r="50" spans="1:14" x14ac:dyDescent="0.15">
      <c r="A50" s="248"/>
      <c r="B50" s="244"/>
      <c r="C50" s="244"/>
      <c r="D50" s="244"/>
      <c r="E50" s="244"/>
      <c r="F50" s="244"/>
      <c r="G50" s="312"/>
      <c r="H50" s="313"/>
      <c r="I50" s="1160"/>
      <c r="J50" s="314" t="s">
        <v>509</v>
      </c>
      <c r="K50" s="315" t="s">
        <v>510</v>
      </c>
      <c r="L50" s="316" t="s">
        <v>511</v>
      </c>
      <c r="M50" s="317" t="s">
        <v>512</v>
      </c>
      <c r="N50" s="318" t="s">
        <v>513</v>
      </c>
    </row>
    <row r="51" spans="1:14" x14ac:dyDescent="0.15">
      <c r="A51" s="248"/>
      <c r="B51" s="244"/>
      <c r="C51" s="244"/>
      <c r="D51" s="244"/>
      <c r="E51" s="244"/>
      <c r="F51" s="244"/>
      <c r="G51" s="310" t="s">
        <v>514</v>
      </c>
      <c r="H51" s="311"/>
      <c r="I51" s="319">
        <v>4336699</v>
      </c>
      <c r="J51" s="320">
        <v>28109</v>
      </c>
      <c r="K51" s="321">
        <v>-17.5</v>
      </c>
      <c r="L51" s="322">
        <v>38606</v>
      </c>
      <c r="M51" s="323">
        <v>2.4</v>
      </c>
      <c r="N51" s="324">
        <v>-19.899999999999999</v>
      </c>
    </row>
    <row r="52" spans="1:14" x14ac:dyDescent="0.15">
      <c r="A52" s="248"/>
      <c r="B52" s="244"/>
      <c r="C52" s="244"/>
      <c r="D52" s="244"/>
      <c r="E52" s="244"/>
      <c r="F52" s="244"/>
      <c r="G52" s="325"/>
      <c r="H52" s="326" t="s">
        <v>515</v>
      </c>
      <c r="I52" s="327">
        <v>3687523</v>
      </c>
      <c r="J52" s="328">
        <v>23901</v>
      </c>
      <c r="K52" s="329">
        <v>-9.3000000000000007</v>
      </c>
      <c r="L52" s="330">
        <v>22435</v>
      </c>
      <c r="M52" s="331">
        <v>-1</v>
      </c>
      <c r="N52" s="332">
        <v>-8.3000000000000007</v>
      </c>
    </row>
    <row r="53" spans="1:14" x14ac:dyDescent="0.15">
      <c r="A53" s="248"/>
      <c r="B53" s="244"/>
      <c r="C53" s="244"/>
      <c r="D53" s="244"/>
      <c r="E53" s="244"/>
      <c r="F53" s="244"/>
      <c r="G53" s="310" t="s">
        <v>516</v>
      </c>
      <c r="H53" s="311"/>
      <c r="I53" s="319">
        <v>7167865</v>
      </c>
      <c r="J53" s="320">
        <v>46174</v>
      </c>
      <c r="K53" s="321">
        <v>64.3</v>
      </c>
      <c r="L53" s="322">
        <v>39425</v>
      </c>
      <c r="M53" s="323">
        <v>2.1</v>
      </c>
      <c r="N53" s="324">
        <v>62.2</v>
      </c>
    </row>
    <row r="54" spans="1:14" x14ac:dyDescent="0.15">
      <c r="A54" s="248"/>
      <c r="B54" s="244"/>
      <c r="C54" s="244"/>
      <c r="D54" s="244"/>
      <c r="E54" s="244"/>
      <c r="F54" s="244"/>
      <c r="G54" s="325"/>
      <c r="H54" s="326" t="s">
        <v>515</v>
      </c>
      <c r="I54" s="327">
        <v>4250696</v>
      </c>
      <c r="J54" s="328">
        <v>27382</v>
      </c>
      <c r="K54" s="329">
        <v>14.6</v>
      </c>
      <c r="L54" s="330">
        <v>22414</v>
      </c>
      <c r="M54" s="331">
        <v>-0.1</v>
      </c>
      <c r="N54" s="332">
        <v>14.7</v>
      </c>
    </row>
    <row r="55" spans="1:14" x14ac:dyDescent="0.15">
      <c r="A55" s="248"/>
      <c r="B55" s="244"/>
      <c r="C55" s="244"/>
      <c r="D55" s="244"/>
      <c r="E55" s="244"/>
      <c r="F55" s="244"/>
      <c r="G55" s="310" t="s">
        <v>517</v>
      </c>
      <c r="H55" s="311"/>
      <c r="I55" s="319">
        <v>3826878</v>
      </c>
      <c r="J55" s="320">
        <v>24726</v>
      </c>
      <c r="K55" s="321">
        <v>-46.5</v>
      </c>
      <c r="L55" s="322">
        <v>43141</v>
      </c>
      <c r="M55" s="323">
        <v>9.4</v>
      </c>
      <c r="N55" s="324">
        <v>-55.9</v>
      </c>
    </row>
    <row r="56" spans="1:14" x14ac:dyDescent="0.15">
      <c r="A56" s="248"/>
      <c r="B56" s="244"/>
      <c r="C56" s="244"/>
      <c r="D56" s="244"/>
      <c r="E56" s="244"/>
      <c r="F56" s="244"/>
      <c r="G56" s="325"/>
      <c r="H56" s="326" t="s">
        <v>515</v>
      </c>
      <c r="I56" s="327">
        <v>2625041</v>
      </c>
      <c r="J56" s="328">
        <v>16961</v>
      </c>
      <c r="K56" s="329">
        <v>-38.1</v>
      </c>
      <c r="L56" s="330">
        <v>21887</v>
      </c>
      <c r="M56" s="331">
        <v>-2.4</v>
      </c>
      <c r="N56" s="332">
        <v>-35.700000000000003</v>
      </c>
    </row>
    <row r="57" spans="1:14" x14ac:dyDescent="0.15">
      <c r="A57" s="248"/>
      <c r="B57" s="244"/>
      <c r="C57" s="244"/>
      <c r="D57" s="244"/>
      <c r="E57" s="244"/>
      <c r="F57" s="244"/>
      <c r="G57" s="310" t="s">
        <v>518</v>
      </c>
      <c r="H57" s="311"/>
      <c r="I57" s="319">
        <v>6014971</v>
      </c>
      <c r="J57" s="320">
        <v>38985</v>
      </c>
      <c r="K57" s="321">
        <v>57.7</v>
      </c>
      <c r="L57" s="322">
        <v>45117</v>
      </c>
      <c r="M57" s="323">
        <v>4.5999999999999996</v>
      </c>
      <c r="N57" s="324">
        <v>53.1</v>
      </c>
    </row>
    <row r="58" spans="1:14" x14ac:dyDescent="0.15">
      <c r="A58" s="248"/>
      <c r="B58" s="244"/>
      <c r="C58" s="244"/>
      <c r="D58" s="244"/>
      <c r="E58" s="244"/>
      <c r="F58" s="244"/>
      <c r="G58" s="325"/>
      <c r="H58" s="326" t="s">
        <v>515</v>
      </c>
      <c r="I58" s="327">
        <v>4470913</v>
      </c>
      <c r="J58" s="328">
        <v>28978</v>
      </c>
      <c r="K58" s="329">
        <v>70.900000000000006</v>
      </c>
      <c r="L58" s="330">
        <v>25589</v>
      </c>
      <c r="M58" s="331">
        <v>16.899999999999999</v>
      </c>
      <c r="N58" s="332">
        <v>54</v>
      </c>
    </row>
    <row r="59" spans="1:14" x14ac:dyDescent="0.15">
      <c r="A59" s="248"/>
      <c r="B59" s="244"/>
      <c r="C59" s="244"/>
      <c r="D59" s="244"/>
      <c r="E59" s="244"/>
      <c r="F59" s="244"/>
      <c r="G59" s="310" t="s">
        <v>519</v>
      </c>
      <c r="H59" s="311"/>
      <c r="I59" s="319">
        <v>4854932</v>
      </c>
      <c r="J59" s="320">
        <v>31579</v>
      </c>
      <c r="K59" s="321">
        <v>-19</v>
      </c>
      <c r="L59" s="322">
        <v>39951</v>
      </c>
      <c r="M59" s="323">
        <v>-11.5</v>
      </c>
      <c r="N59" s="324">
        <v>-7.5</v>
      </c>
    </row>
    <row r="60" spans="1:14" x14ac:dyDescent="0.15">
      <c r="A60" s="248"/>
      <c r="B60" s="244"/>
      <c r="C60" s="244"/>
      <c r="D60" s="244"/>
      <c r="E60" s="244"/>
      <c r="F60" s="244"/>
      <c r="G60" s="325"/>
      <c r="H60" s="326" t="s">
        <v>515</v>
      </c>
      <c r="I60" s="333">
        <v>3619972</v>
      </c>
      <c r="J60" s="328">
        <v>23546</v>
      </c>
      <c r="K60" s="329">
        <v>-18.7</v>
      </c>
      <c r="L60" s="330">
        <v>22555</v>
      </c>
      <c r="M60" s="331">
        <v>-11.9</v>
      </c>
      <c r="N60" s="332">
        <v>-6.8</v>
      </c>
    </row>
    <row r="61" spans="1:14" x14ac:dyDescent="0.15">
      <c r="A61" s="248"/>
      <c r="B61" s="244"/>
      <c r="C61" s="244"/>
      <c r="D61" s="244"/>
      <c r="E61" s="244"/>
      <c r="F61" s="244"/>
      <c r="G61" s="310" t="s">
        <v>520</v>
      </c>
      <c r="H61" s="334"/>
      <c r="I61" s="335">
        <v>5240269</v>
      </c>
      <c r="J61" s="336">
        <v>33915</v>
      </c>
      <c r="K61" s="337">
        <v>7.8</v>
      </c>
      <c r="L61" s="338">
        <v>41248</v>
      </c>
      <c r="M61" s="339">
        <v>1.4</v>
      </c>
      <c r="N61" s="324">
        <v>6.4</v>
      </c>
    </row>
    <row r="62" spans="1:14" x14ac:dyDescent="0.15">
      <c r="A62" s="248"/>
      <c r="B62" s="244"/>
      <c r="C62" s="244"/>
      <c r="D62" s="244"/>
      <c r="E62" s="244"/>
      <c r="F62" s="244"/>
      <c r="G62" s="325"/>
      <c r="H62" s="326" t="s">
        <v>515</v>
      </c>
      <c r="I62" s="327">
        <v>3730829</v>
      </c>
      <c r="J62" s="328">
        <v>24154</v>
      </c>
      <c r="K62" s="329">
        <v>3.9</v>
      </c>
      <c r="L62" s="330">
        <v>22976</v>
      </c>
      <c r="M62" s="331">
        <v>0.3</v>
      </c>
      <c r="N62" s="332">
        <v>3.6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3" t="s">
        <v>3</v>
      </c>
      <c r="D47" s="1173"/>
      <c r="E47" s="1174"/>
      <c r="F47" s="11">
        <v>21.01</v>
      </c>
      <c r="G47" s="12">
        <v>17.329999999999998</v>
      </c>
      <c r="H47" s="12">
        <v>17.79</v>
      </c>
      <c r="I47" s="12">
        <v>18.38</v>
      </c>
      <c r="J47" s="13">
        <v>15.94</v>
      </c>
    </row>
    <row r="48" spans="2:10" ht="57.75" customHeight="1" x14ac:dyDescent="0.15">
      <c r="B48" s="14"/>
      <c r="C48" s="1175" t="s">
        <v>4</v>
      </c>
      <c r="D48" s="1175"/>
      <c r="E48" s="1176"/>
      <c r="F48" s="15">
        <v>7.24</v>
      </c>
      <c r="G48" s="16">
        <v>9.32</v>
      </c>
      <c r="H48" s="16">
        <v>8.18</v>
      </c>
      <c r="I48" s="16">
        <v>7.11</v>
      </c>
      <c r="J48" s="17">
        <v>4.08</v>
      </c>
    </row>
    <row r="49" spans="2:10" ht="57.75" customHeight="1" thickBot="1" x14ac:dyDescent="0.2">
      <c r="B49" s="18"/>
      <c r="C49" s="1177" t="s">
        <v>5</v>
      </c>
      <c r="D49" s="1177"/>
      <c r="E49" s="1178"/>
      <c r="F49" s="19" t="s">
        <v>527</v>
      </c>
      <c r="G49" s="20" t="s">
        <v>528</v>
      </c>
      <c r="H49" s="20" t="s">
        <v>529</v>
      </c>
      <c r="I49" s="20" t="s">
        <v>530</v>
      </c>
      <c r="J49" s="21" t="s">
        <v>531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2017-03-27T07:48:31Z</cp:lastPrinted>
  <dcterms:created xsi:type="dcterms:W3CDTF">2017-02-15T17:02:26Z</dcterms:created>
  <dcterms:modified xsi:type="dcterms:W3CDTF">2017-03-30T04:58:34Z</dcterms:modified>
  <cp:category/>
</cp:coreProperties>
</file>