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ァイル\R5年度\1103_各種回答\07_庁外照会・回答（県）１月～３月\20240305_財政状況資料集\県へ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C36" i="10"/>
  <c r="CO35" i="10"/>
  <c r="BW35" i="10"/>
  <c r="BE35" i="10"/>
  <c r="C35" i="10"/>
  <c r="CO34" i="10"/>
  <c r="BW34" i="10"/>
  <c r="BE34" i="10"/>
  <c r="U34" i="10"/>
  <c r="C34" i="10"/>
  <c r="U35" i="10" l="1"/>
  <c r="U36"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<sst xmlns="http://schemas.openxmlformats.org/spreadsheetml/2006/main" count="1030" uniqueCount="590">
  <si>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</si>
  <si>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</si>
  <si>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</si>
  <si>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</si>
  <si>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</si>
  <si>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</si>
  <si>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</si>
  <si>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</si>
  <si>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</si>
  <si>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</si>
  <si>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</si>
  <si>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</si>
  <si>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</si>
  <si>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</si>
  <si>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</si>
  <si>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</si>
  <si>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</si>
  <si>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</si>
  <si>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</si>
  <si>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</si>
  <si>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</si>
  <si>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</si>
  <si>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</si>
  <si>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</si>
  <si>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</si>
  <si>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</si>
  <si>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</si>
  <si>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</si>
  <si>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</si>
  <si>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</si>
  <si>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</si>
  <si>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</si>
  <si>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</si>
  <si>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</si>
  <si>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</si>
  <si>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</si>
  <si>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</si>
  <si>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</si>
  <si>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</si>
  <si>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</si>
  <si>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</si>
  <si>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</si>
  <si>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</si>
  <si>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</si>
  <si>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</si>
  <si>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</si>
  <si>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</si>
  <si>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</si>
  <si>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</si>
  <si>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</si>
  <si>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</si>
  <si>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</si>
  <si>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</si>
  <si>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</si>
  <si>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</si>
  <si>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</si>
  <si>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</si>
  <si>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</si>
  <si>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</si>
  <si>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</si>
  <si>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</si>
  <si>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</si>
  <si>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</si>
  <si>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</si>
  <si>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</si>
  <si>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</si>
  <si>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</si>
  <si>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</si>
  <si>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</si>
  <si>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</si>
  <si>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</si>
  <si>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</si>
  <si>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</si>
  <si>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</si>
  <si>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</si>
  <si>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</si>
  <si>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</si>
  <si>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</si>
  <si>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</si>
  <si>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</si>
  <si>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</si>
  <si>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</si>
  <si>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</si>
  <si>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</si>
  <si>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</si>
  <si>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</si>
  <si>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</si>
  <si>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</si>
  <si>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</si>
  <si>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</si>
  <si>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</si>
  <si>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</si>
  <si>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</si>
  <si>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</si>
  <si>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</si>
  <si>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</si>
  <si>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</si>
  <si>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</si>
  <si>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</si>
  <si>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</si>
  <si>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</si>
  <si>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</si>
  <si>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</si>
  <si>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</si>
  <si>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</si>
  <si>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</si>
  <si>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</si>
  <si>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</si>
  <si>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</si>
  <si>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</si>
  <si>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</si>
  <si>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</si>
  <si>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</si>
  <si>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</si>
  <si>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</si>
  <si>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</si>
  <si>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</si>
  <si>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</si>
  <si>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</si>
  <si>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</si>
  <si>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</si>
  <si>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</si>
  <si>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</si>
  <si>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</si>
  <si>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</si>
  <si>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</si>
  <si>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</si>
  <si>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</si>
  <si>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</si>
  <si>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</si>
  <si>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</si>
  <si>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</si>
  <si>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</si>
  <si>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</si>
  <si>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</si>
  <si>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</si>
  <si>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</si>
  <si>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</si>
  <si>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</si>
  <si>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</si>
  <si>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</si>
  <si>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</si>
  <si>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</si>
  <si>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</si>
  <si>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</si>
  <si>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</si>
  <si>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</si>
  <si>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</si>
  <si>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</si>
  <si>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</si>
  <si>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</si>
  <si>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</si>
  <si>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</si>
  <si>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</si>
  <si>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</si>
  <si>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</si>
  <si>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</si>
  <si>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</si>
  <si>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</si>
  <si>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</si>
  <si>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</si>
  <si>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</si>
  <si>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</si>
  <si>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</si>
  <si>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</si>
  <si>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</si>
  <si>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</si>
  <si>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</si>
  <si>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</si>
  <si>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</si>
  <si>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</si>
  <si>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</si>
  <si>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</si>
  <si>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</si>
  <si>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</si>
  <si>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</si>
  <si>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</si>
  <si>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</si>
  <si>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</si>
  <si>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</si>
  <si>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</si>
  <si>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</si>
  <si>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</si>
  <si>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</si>
  <si>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</si>
  <si>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</si>
  <si>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</si>
  <si>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</si>
  <si>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</si>
  <si>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</si>
  <si>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</si>
  <si>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</si>
  <si>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</si>
  <si>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</si>
  <si>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</si>
  <si>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</si>
  <si>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</si>
  <si>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</si>
  <si>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</si>
  <si>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</si>
  <si>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</si>
  <si>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</si>
  <si>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</si>
  <si>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</si>
  <si>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</si>
  <si>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</si>
  <si>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</si>
  <si>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</si>
  <si>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</si>
  <si>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</si>
  <si>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</si>
  <si>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</si>
  <si>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</si>
  <si>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</si>
  <si>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</si>
  <si>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</si>
  <si>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</si>
  <si>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</si>
  <si>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埼玉県狭山市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</si>
  <si>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</si>
  <si>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</si>
  <si>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</si>
  <si>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</si>
  <si>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</si>
  <si>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</si>
  <si>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</si>
  <si>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</si>
  <si>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</si>
  <si>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</si>
  <si>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</si>
  <si>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</si>
  <si>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</si>
  <si>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</si>
  <si>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</si>
  <si>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</si>
  <si>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</si>
  <si>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</si>
  <si>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</si>
  <si>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</si>
  <si>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</si>
  <si>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</si>
  <si>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</si>
  <si>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</si>
  <si>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</si>
  <si>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</si>
  <si>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</si>
  <si>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</si>
  <si>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</si>
  <si>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</si>
  <si>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</si>
  <si>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</si>
  <si>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</si>
  <si>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</si>
  <si>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</si>
  <si>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</si>
  <si>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</si>
  <si>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</si>
  <si>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</si>
  <si>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</si>
  <si>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</si>
  <si>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</si>
  <si>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</si>
  <si>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</si>
  <si>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</si>
  <si>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</si>
  <si>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</si>
  <si>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</si>
  <si>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</si>
  <si>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</si>
  <si>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</si>
  <si>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</si>
  <si>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</si>
  <si>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</si>
  <si>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</si>
  <si>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</si>
  <si>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</si>
  <si>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</si>
  <si>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</si>
  <si>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</si>
  <si>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</si>
  <si>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</si>
  <si>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</si>
  <si>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</si>
  <si>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</si>
  <si>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</si>
  <si>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</si>
  <si>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</si>
  <si>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</si>
  <si>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</si>
  <si>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</si>
  <si>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</si>
  <si>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</si>
  <si>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</si>
  <si>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</si>
  <si>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</si>
  <si>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</si>
  <si>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</si>
  <si>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</si>
  <si>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</si>
  <si>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</si>
  <si>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</si>
  <si>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</si>
  <si>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</si>
  <si>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</si>
  <si>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</si>
  <si>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</si>
  <si>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</si>
  <si>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</si>
  <si>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</si>
  <si>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</si>
  <si>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</si>
  <si>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</si>
  <si>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</si>
  <si>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</si>
  <si>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</si>
  <si>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</si>
  <si>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</si>
  <si>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</si>
  <si>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</si>
  <si>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</si>
  <si>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</si>
  <si>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</si>
  <si>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</si>
  <si>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</si>
  <si>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</si>
  <si>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</si>
  <si>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</si>
  <si>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</si>
  <si>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</si>
  <si>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</si>
  <si>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</si>
  <si>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</si>
  <si>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</si>
  <si>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</si>
  <si>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</si>
  <si>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</si>
  <si>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</si>
  <si>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</si>
  <si>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</si>
  <si>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</si>
  <si>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</si>
  <si>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</si>
  <si>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</si>
  <si>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</si>
  <si>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</si>
  <si>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</si>
  <si>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</si>
  <si>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</si>
  <si>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</si>
  <si>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</si>
  <si>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</si>
  <si>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</si>
  <si>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</si>
  <si>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</si>
  <si>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</si>
  <si>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</si>
  <si>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</si>
  <si>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</si>
  <si>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</si>
  <si>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</si>
  <si>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</si>
  <si>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</si>
  <si>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</si>
  <si>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</si>
  <si>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</si>
  <si>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</si>
  <si>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</si>
  <si>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</si>
  <si>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</si>
  <si>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</si>
  <si>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</si>
  <si>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</si>
  <si>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埼玉県狭山市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</si>
  <si>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</si>
  <si>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</si>
  <si>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</si>
  <si>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</si>
  <si>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</si>
  <si>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</si>
  <si>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</si>
  <si>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</si>
  <si>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</si>
  <si>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</si>
  <si>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</si>
  <si>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</si>
  <si>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</si>
  <si>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</si>
  <si>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</si>
  <si>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</si>
  <si>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</si>
  <si>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</si>
  <si>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</si>
  <si>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</si>
  <si>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</si>
  <si>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</si>
  <si>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</si>
  <si>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</si>
  <si>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</si>
  <si>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</si>
  <si>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</si>
  <si>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</si>
  <si>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</si>
  <si>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</si>
  <si>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</si>
  <si>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</si>
  <si>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</si>
  <si>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</si>
  <si>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</si>
  <si>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</si>
  <si>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</si>
  <si>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</si>
  <si>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</si>
  <si>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</si>
  <si>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</si>
  <si>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</si>
  <si>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</si>
  <si>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</si>
  <si>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</si>
  <si>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</si>
  <si>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</si>
  <si>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</si>
  <si>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</si>
  <si>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</si>
  <si>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</si>
  <si>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</si>
  <si>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</si>
  <si>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</si>
  <si>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</si>
  <si>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</si>
  <si>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</si>
  <si>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</si>
  <si>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</si>
  <si>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</si>
  <si>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</si>
  <si>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</si>
  <si>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</si>
  <si>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</si>
  <si>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</si>
  <si>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</si>
  <si>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</si>
  <si>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</si>
  <si>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</si>
  <si>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</si>
  <si>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</si>
  <si>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</si>
  <si>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</si>
  <si>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</si>
  <si>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</si>
  <si>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</si>
  <si>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</si>
  <si>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</si>
  <si>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</si>
  <si>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</si>
  <si>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</si>
  <si>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</si>
  <si>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</si>
  <si>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</si>
  <si>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</si>
  <si>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</si>
  <si>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</si>
  <si>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</si>
  <si>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</si>
  <si>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</si>
  <si>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</si>
  <si>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</si>
  <si>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</si>
  <si>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</si>
  <si>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</si>
  <si>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</si>
  <si>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</si>
  <si>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</si>
  <si>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</si>
  <si>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</si>
  <si>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</si>
  <si>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</si>
  <si>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</si>
  <si>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</si>
  <si>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</si>
  <si>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</si>
  <si>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</si>
  <si>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</si>
  <si>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</si>
  <si>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</si>
  <si>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</si>
  <si>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</si>
  <si>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</si>
  <si>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</si>
  <si>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</si>
  <si>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</si>
  <si>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</si>
  <si>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</si>
  <si>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</si>
  <si>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</si>
  <si>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</si>
  <si>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</si>
  <si>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</si>
  <si>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</si>
  <si>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</si>
  <si>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</si>
  <si>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</si>
  <si>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</si>
  <si>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</si>
  <si>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</si>
  <si>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</si>
  <si>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</si>
  <si>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</si>
  <si>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</si>
  <si>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</si>
  <si>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</si>
  <si>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</si>
  <si>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</si>
  <si>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</si>
  <si>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</si>
  <si>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</si>
  <si>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</si>
  <si>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</si>
  <si>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</si>
  <si>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</si>
  <si>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</si>
  <si>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</si>
  <si>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</si>
  <si>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</si>
  <si>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</si>
  <si>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</si>
  <si>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</si>
  <si>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</si>
  <si>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</si>
  <si>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</si>
  <si>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</si>
  <si>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</si>
  <si>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</si>
  <si>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</si>
  <si>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</si>
  <si>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</si>
  <si>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</si>
  <si>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</si>
  <si>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</si>
  <si>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</si>
  <si>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</si>
  <si>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</si>
  <si>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</si>
  <si>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</si>
  <si>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</si>
  <si>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</si>
  <si>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</si>
  <si>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</si>
  <si>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</si>
  <si>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</si>
  <si>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</si>
  <si>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</si>
  <si>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</si>
  <si>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</si>
  <si>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</si>
  <si>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</si>
  <si>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</si>
  <si>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</si>
  <si>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</si>
  <si>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</si>
  <si>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</si>
  <si>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</si>
  <si>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4.00</t>
  </si>
  <si>
    <t>水道事業会計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</si>
  <si>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</si>
  <si>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</si>
  <si>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</si>
  <si>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</si>
  <si>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</si>
  <si>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</si>
  <si>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</si>
  <si>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</si>
  <si>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</si>
  <si>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</si>
  <si>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</si>
  <si>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</si>
  <si>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</si>
  <si>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都市基盤整備基金</t>
    <phoneticPr fontId="5"/>
  </si>
  <si>
    <t>公共施設整備基金</t>
    <phoneticPr fontId="2"/>
  </si>
  <si>
    <t>みどりの基金</t>
    <phoneticPr fontId="2"/>
  </si>
  <si>
    <t>美術品等取得基金</t>
    <phoneticPr fontId="2"/>
  </si>
  <si>
    <t>教育施設整備基金</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</si>
  <si>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</si>
  <si>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</si>
  <si>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phoneticPr fontId="2"/>
  </si>
  <si>
    <t>埼玉県都市ボートレース企業団</t>
    <rPh sb="0" eb="3">
      <t>サイタマケン</t>
    </rPh>
    <rPh sb="3" eb="5">
      <t>トシ</t>
    </rPh>
    <rPh sb="11" eb="13">
      <t>キギョウ</t>
    </rPh>
    <rPh sb="13" eb="14">
      <t>ダン</t>
    </rPh>
    <phoneticPr fontId="2"/>
  </si>
  <si>
    <t>広域飯能斎場組合</t>
    <rPh sb="0" eb="2">
      <t>コウイキ</t>
    </rPh>
    <rPh sb="2" eb="4">
      <t>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</si>
  <si>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</si>
  <si>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</si>
  <si>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</si>
  <si>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</si>
  <si>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狭山市勤労者福祉サービスセンター</t>
    <rPh sb="0" eb="3">
      <t>サヤマシ</t>
    </rPh>
    <rPh sb="3" eb="6">
      <t>キンロウシャ</t>
    </rPh>
    <rPh sb="6" eb="8">
      <t>フクシ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</si>
</sst>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44161</c:v>
                </c:pt>
                <c:pt idx="3">
                  <c:v>43955</c:v>
                </c:pt>
                <c:pt idx="4">
                  <c:v>41921</c:v>
                </c:pt>
              </c:numCache>
            </c:numRef>
          </c:val>
          <c:smooth val="0"/>
          <c:extLst>
            <c:ext xmlns:c16="http://schemas.microsoft.com/office/drawing/2014/chart" uri="{C3380CC4-5D6E-409C-BE32-E72D297353CC}">
              <c16:uniqueId val="{00000000-9B77-486B-BB85-956952592A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23868</c:v>
                </c:pt>
                <c:pt idx="1">
                  <c:v>29549</c:v>
                </c:pt>
                <c:pt idx="2">
                  <c:v>36199</c:v>
                </c:pt>
                <c:pt idx="3">
                  <c:v>31521</c:v>
                </c:pt>
                <c:pt idx="4">
                  <c:v>23782</c:v>
                </c:pt>
              </c:numCache>
            </c:numRef>
          </c:val>
          <c:smooth val="0"/>
          <c:extLst>
            <c:ext xmlns:c16="http://schemas.microsoft.com/office/drawing/2014/chart" uri="{C3380CC4-5D6E-409C-BE32-E72D297353CC}">
              <c16:uniqueId val="{00000001-9B77-486B-BB85-956952592A57}"/>
            </c:ext>
          </c:extLst>
        </c:ser>
        <c:dLbls>
          <c:showLegendKey val="0"/>
          <c:showVal val="0"/>
          <c:showCatName val="0"/>
          <c:showSerName val="0"/>
          <c:showPercent val="0"/>
          <c:showBubbleSize val="0"/>
        </c:dLbls>
        <c:marker val="1"/>
        <c:smooth val="0"/>
        <c:axId val="921654776"/>
        <c:axId val="921650856"/>
      </c:lineChart>
      <c:catAx>
        <c:axId val="921654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650856"/>
        <c:crosses val="autoZero"/>
        <c:auto val="1"/>
        <c:lblAlgn val="ctr"/>
        <c:lblOffset val="100"/>
        <c:tickLblSkip val="1"/>
        <c:tickMarkSkip val="1"/>
        <c:noMultiLvlLbl val="0"/>
      </c:catAx>
      <c:valAx>
        <c:axId val="9216508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654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c:v>
                </c:pt>
                <c:pt idx="1">
                  <c:v>1.08</c:v>
                </c:pt>
                <c:pt idx="2">
                  <c:v>2.72</c:v>
                </c:pt>
                <c:pt idx="3">
                  <c:v>8.9</c:v>
                </c:pt>
                <c:pt idx="4">
                  <c:v>7.62</c:v>
                </c:pt>
              </c:numCache>
            </c:numRef>
          </c:val>
          <c:extLst>
            <c:ext xmlns:c16="http://schemas.microsoft.com/office/drawing/2014/chart" uri="{C3380CC4-5D6E-409C-BE32-E72D297353CC}">
              <c16:uniqueId val="{00000000-8DC8-44A6-A6E9-264188FCB0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16.53</c:v>
                </c:pt>
                <c:pt idx="1">
                  <c:v>17.54</c:v>
                </c:pt>
                <c:pt idx="2">
                  <c:v>15.94</c:v>
                </c:pt>
                <c:pt idx="3">
                  <c:v>17.45</c:v>
                </c:pt>
                <c:pt idx="4">
                  <c:v>20.64</c:v>
                </c:pt>
              </c:numCache>
            </c:numRef>
          </c:val>
          <c:extLst>
            <c:ext xmlns:c16="http://schemas.microsoft.com/office/drawing/2014/chart" uri="{C3380CC4-5D6E-409C-BE32-E72D297353CC}">
              <c16:uniqueId val="{00000001-8DC8-44A6-A6E9-264188FCB0E5}"/>
            </c:ext>
          </c:extLst>
        </c:ser>
        <c:dLbls>
          <c:showLegendKey val="0"/>
          <c:showVal val="0"/>
          <c:showCatName val="0"/>
          <c:showSerName val="0"/>
          <c:showPercent val="0"/>
          <c:showBubbleSize val="0"/>
        </c:dLbls>
        <c:gapWidth val="250"/>
        <c:overlap val="100"/>
        <c:axId val="921659088"/>
        <c:axId val="921653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0.31</c:v>
                </c:pt>
                <c:pt idx="1">
                  <c:v>-4</c:v>
                </c:pt>
                <c:pt idx="2">
                  <c:v>0.42</c:v>
                </c:pt>
                <c:pt idx="3">
                  <c:v>8.56</c:v>
                </c:pt>
                <c:pt idx="4">
                  <c:v>1.29</c:v>
                </c:pt>
              </c:numCache>
            </c:numRef>
          </c:val>
          <c:smooth val="0"/>
          <c:extLst>
            <c:ext xmlns:c16="http://schemas.microsoft.com/office/drawing/2014/chart" uri="{C3380CC4-5D6E-409C-BE32-E72D297353CC}">
              <c16:uniqueId val="{00000002-8DC8-44A6-A6E9-264188FCB0E5}"/>
            </c:ext>
          </c:extLst>
        </c:ser>
        <c:dLbls>
          <c:showLegendKey val="0"/>
          <c:showVal val="0"/>
          <c:showCatName val="0"/>
          <c:showSerName val="0"/>
          <c:showPercent val="0"/>
          <c:showBubbleSize val="0"/>
        </c:dLbls>
        <c:marker val="1"/>
        <c:smooth val="0"/>
        <c:axId val="921659088"/>
        <c:axId val="921653208"/>
      </c:lineChart>
      <c:catAx>
        <c:axId val="92165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653208"/>
        <c:crosses val="autoZero"/>
        <c:auto val="1"/>
        <c:lblAlgn val="ctr"/>
        <c:lblOffset val="100"/>
        <c:tickLblSkip val="1"/>
        <c:tickMarkSkip val="1"/>
        <c:noMultiLvlLbl val="0"/>
      </c:catAx>
      <c:valAx>
        <c:axId val="921653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5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D2-46E1-ACA3-D540662813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D2-46E1-ACA3-D540662813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D2-46E1-ACA3-D540662813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3D2-46E1-ACA3-D5406628130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0.04</c:v>
                </c:pt>
                <c:pt idx="6">
                  <c:v>#N/A</c:v>
                </c:pt>
                <c:pt idx="7">
                  <c:v>0.04</c:v>
                </c:pt>
                <c:pt idx="8">
                  <c:v>#N/A</c:v>
                </c:pt>
                <c:pt idx="9">
                  <c:v>0.1</c:v>
                </c:pt>
              </c:numCache>
            </c:numRef>
          </c:val>
          <c:extLst>
            <c:ext xmlns:c16="http://schemas.microsoft.com/office/drawing/2014/chart" uri="{C3380CC4-5D6E-409C-BE32-E72D297353CC}">
              <c16:uniqueId val="{00000004-43D2-46E1-ACA3-D5406628130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1.32</c:v>
                </c:pt>
                <c:pt idx="2">
                  <c:v>#N/A</c:v>
                </c:pt>
                <c:pt idx="3">
                  <c:v>1.1399999999999999</c:v>
                </c:pt>
                <c:pt idx="4">
                  <c:v>#N/A</c:v>
                </c:pt>
                <c:pt idx="5">
                  <c:v>1.43</c:v>
                </c:pt>
                <c:pt idx="6">
                  <c:v>#N/A</c:v>
                </c:pt>
                <c:pt idx="7">
                  <c:v>1.26</c:v>
                </c:pt>
                <c:pt idx="8">
                  <c:v>#N/A</c:v>
                </c:pt>
                <c:pt idx="9">
                  <c:v>0.83</c:v>
                </c:pt>
              </c:numCache>
            </c:numRef>
          </c:val>
          <c:extLst>
            <c:ext xmlns:c16="http://schemas.microsoft.com/office/drawing/2014/chart" uri="{C3380CC4-5D6E-409C-BE32-E72D297353CC}">
              <c16:uniqueId val="{00000005-43D2-46E1-ACA3-D5406628130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2.67</c:v>
                </c:pt>
                <c:pt idx="2">
                  <c:v>#N/A</c:v>
                </c:pt>
                <c:pt idx="3">
                  <c:v>3.05</c:v>
                </c:pt>
                <c:pt idx="4">
                  <c:v>#N/A</c:v>
                </c:pt>
                <c:pt idx="5">
                  <c:v>3.99</c:v>
                </c:pt>
                <c:pt idx="6">
                  <c:v>#N/A</c:v>
                </c:pt>
                <c:pt idx="7">
                  <c:v>2.2000000000000002</c:v>
                </c:pt>
                <c:pt idx="8">
                  <c:v>#N/A</c:v>
                </c:pt>
                <c:pt idx="9">
                  <c:v>2.4</c:v>
                </c:pt>
              </c:numCache>
            </c:numRef>
          </c:val>
          <c:extLst>
            <c:ext xmlns:c16="http://schemas.microsoft.com/office/drawing/2014/chart" uri="{C3380CC4-5D6E-409C-BE32-E72D297353CC}">
              <c16:uniqueId val="{00000006-43D2-46E1-ACA3-D540662813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6.2</c:v>
                </c:pt>
                <c:pt idx="2">
                  <c:v>#N/A</c:v>
                </c:pt>
                <c:pt idx="3">
                  <c:v>1.07</c:v>
                </c:pt>
                <c:pt idx="4">
                  <c:v>#N/A</c:v>
                </c:pt>
                <c:pt idx="5">
                  <c:v>2.71</c:v>
                </c:pt>
                <c:pt idx="6">
                  <c:v>#N/A</c:v>
                </c:pt>
                <c:pt idx="7">
                  <c:v>8.89</c:v>
                </c:pt>
                <c:pt idx="8">
                  <c:v>#N/A</c:v>
                </c:pt>
                <c:pt idx="9">
                  <c:v>7.62</c:v>
                </c:pt>
              </c:numCache>
            </c:numRef>
          </c:val>
          <c:extLst>
            <c:ext xmlns:c16="http://schemas.microsoft.com/office/drawing/2014/chart" uri="{C3380CC4-5D6E-409C-BE32-E72D297353CC}">
              <c16:uniqueId val="{00000007-43D2-46E1-ACA3-D5406628130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6.44</c:v>
                </c:pt>
                <c:pt idx="2">
                  <c:v>#N/A</c:v>
                </c:pt>
                <c:pt idx="3">
                  <c:v>7.39</c:v>
                </c:pt>
                <c:pt idx="4">
                  <c:v>#N/A</c:v>
                </c:pt>
                <c:pt idx="5">
                  <c:v>8.5</c:v>
                </c:pt>
                <c:pt idx="6">
                  <c:v>#N/A</c:v>
                </c:pt>
                <c:pt idx="7">
                  <c:v>8.9600000000000009</c:v>
                </c:pt>
                <c:pt idx="8">
                  <c:v>#N/A</c:v>
                </c:pt>
                <c:pt idx="9">
                  <c:v>11</c:v>
                </c:pt>
              </c:numCache>
            </c:numRef>
          </c:val>
          <c:extLst>
            <c:ext xmlns:c16="http://schemas.microsoft.com/office/drawing/2014/chart" uri="{C3380CC4-5D6E-409C-BE32-E72D297353CC}">
              <c16:uniqueId val="{00000008-43D2-46E1-ACA3-D540662813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11.6</c:v>
                </c:pt>
                <c:pt idx="2">
                  <c:v>#N/A</c:v>
                </c:pt>
                <c:pt idx="3">
                  <c:v>11.04</c:v>
                </c:pt>
                <c:pt idx="4">
                  <c:v>#N/A</c:v>
                </c:pt>
                <c:pt idx="5">
                  <c:v>11.3</c:v>
                </c:pt>
                <c:pt idx="6">
                  <c:v>#N/A</c:v>
                </c:pt>
                <c:pt idx="7">
                  <c:v>10.51</c:v>
                </c:pt>
                <c:pt idx="8">
                  <c:v>#N/A</c:v>
                </c:pt>
                <c:pt idx="9">
                  <c:v>11.36</c:v>
                </c:pt>
              </c:numCache>
            </c:numRef>
          </c:val>
          <c:extLst>
            <c:ext xmlns:c16="http://schemas.microsoft.com/office/drawing/2014/chart" uri="{C3380CC4-5D6E-409C-BE32-E72D297353CC}">
              <c16:uniqueId val="{00000009-43D2-46E1-ACA3-D54066281303}"/>
            </c:ext>
          </c:extLst>
        </c:ser>
        <c:dLbls>
          <c:showLegendKey val="0"/>
          <c:showVal val="0"/>
          <c:showCatName val="0"/>
          <c:showSerName val="0"/>
          <c:showPercent val="0"/>
          <c:showBubbleSize val="0"/>
        </c:dLbls>
        <c:gapWidth val="150"/>
        <c:overlap val="100"/>
        <c:axId val="921652032"/>
        <c:axId val="921658304"/>
      </c:barChart>
      <c:catAx>
        <c:axId val="9216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658304"/>
        <c:crosses val="autoZero"/>
        <c:auto val="1"/>
        <c:lblAlgn val="ctr"/>
        <c:lblOffset val="100"/>
        <c:tickLblSkip val="1"/>
        <c:tickMarkSkip val="1"/>
        <c:noMultiLvlLbl val="0"/>
      </c:catAx>
      <c:valAx>
        <c:axId val="92165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5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4052</c:v>
                </c:pt>
                <c:pt idx="5">
                  <c:v>3995</c:v>
                </c:pt>
                <c:pt idx="8">
                  <c:v>3889</c:v>
                </c:pt>
                <c:pt idx="11">
                  <c:v>3947</c:v>
                </c:pt>
                <c:pt idx="14">
                  <c:v>3778</c:v>
                </c:pt>
              </c:numCache>
            </c:numRef>
          </c:val>
          <c:extLst>
            <c:ext xmlns:c16="http://schemas.microsoft.com/office/drawing/2014/chart" uri="{C3380CC4-5D6E-409C-BE32-E72D297353CC}">
              <c16:uniqueId val="{00000000-0804-4DDE-84D7-3F5FA99676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04-4DDE-84D7-3F5FA99676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620</c:v>
                </c:pt>
                <c:pt idx="3">
                  <c:v>618</c:v>
                </c:pt>
                <c:pt idx="6">
                  <c:v>616</c:v>
                </c:pt>
                <c:pt idx="9">
                  <c:v>615</c:v>
                </c:pt>
                <c:pt idx="12">
                  <c:v>330</c:v>
                </c:pt>
              </c:numCache>
            </c:numRef>
          </c:val>
          <c:extLst>
            <c:ext xmlns:c16="http://schemas.microsoft.com/office/drawing/2014/chart" uri="{C3380CC4-5D6E-409C-BE32-E72D297353CC}">
              <c16:uniqueId val="{00000002-0804-4DDE-84D7-3F5FA99676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154</c:v>
                </c:pt>
                <c:pt idx="3">
                  <c:v>150</c:v>
                </c:pt>
                <c:pt idx="6">
                  <c:v>142</c:v>
                </c:pt>
                <c:pt idx="9">
                  <c:v>152</c:v>
                </c:pt>
                <c:pt idx="12">
                  <c:v>104</c:v>
                </c:pt>
              </c:numCache>
            </c:numRef>
          </c:val>
          <c:extLst>
            <c:ext xmlns:c16="http://schemas.microsoft.com/office/drawing/2014/chart" uri="{C3380CC4-5D6E-409C-BE32-E72D297353CC}">
              <c16:uniqueId val="{00000003-0804-4DDE-84D7-3F5FA99676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696</c:v>
                </c:pt>
                <c:pt idx="3">
                  <c:v>661</c:v>
                </c:pt>
                <c:pt idx="6">
                  <c:v>613</c:v>
                </c:pt>
                <c:pt idx="9">
                  <c:v>608</c:v>
                </c:pt>
                <c:pt idx="12">
                  <c:v>574</c:v>
                </c:pt>
              </c:numCache>
            </c:numRef>
          </c:val>
          <c:extLst>
            <c:ext xmlns:c16="http://schemas.microsoft.com/office/drawing/2014/chart" uri="{C3380CC4-5D6E-409C-BE32-E72D297353CC}">
              <c16:uniqueId val="{00000004-0804-4DDE-84D7-3F5FA99676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04-4DDE-84D7-3F5FA99676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04-4DDE-84D7-3F5FA99676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3642</c:v>
                </c:pt>
                <c:pt idx="3">
                  <c:v>3768</c:v>
                </c:pt>
                <c:pt idx="6">
                  <c:v>3947</c:v>
                </c:pt>
                <c:pt idx="9">
                  <c:v>4021</c:v>
                </c:pt>
                <c:pt idx="12">
                  <c:v>4271</c:v>
                </c:pt>
              </c:numCache>
            </c:numRef>
          </c:val>
          <c:extLst>
            <c:ext xmlns:c16="http://schemas.microsoft.com/office/drawing/2014/chart" uri="{C3380CC4-5D6E-409C-BE32-E72D297353CC}">
              <c16:uniqueId val="{00000007-0804-4DDE-84D7-3F5FA99676F1}"/>
            </c:ext>
          </c:extLst>
        </c:ser>
        <c:dLbls>
          <c:showLegendKey val="0"/>
          <c:showVal val="0"/>
          <c:showCatName val="0"/>
          <c:showSerName val="0"/>
          <c:showPercent val="0"/>
          <c:showBubbleSize val="0"/>
        </c:dLbls>
        <c:gapWidth val="100"/>
        <c:overlap val="100"/>
        <c:axId val="921652424"/>
        <c:axId val="92164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1060</c:v>
                </c:pt>
                <c:pt idx="2">
                  <c:v>#N/A</c:v>
                </c:pt>
                <c:pt idx="3">
                  <c:v>#N/A</c:v>
                </c:pt>
                <c:pt idx="4">
                  <c:v>1202</c:v>
                </c:pt>
                <c:pt idx="5">
                  <c:v>#N/A</c:v>
                </c:pt>
                <c:pt idx="6">
                  <c:v>#N/A</c:v>
                </c:pt>
                <c:pt idx="7">
                  <c:v>1429</c:v>
                </c:pt>
                <c:pt idx="8">
                  <c:v>#N/A</c:v>
                </c:pt>
                <c:pt idx="9">
                  <c:v>#N/A</c:v>
                </c:pt>
                <c:pt idx="10">
                  <c:v>1449</c:v>
                </c:pt>
                <c:pt idx="11">
                  <c:v>#N/A</c:v>
                </c:pt>
                <c:pt idx="12">
                  <c:v>#N/A</c:v>
                </c:pt>
                <c:pt idx="13">
                  <c:v>1501</c:v>
                </c:pt>
                <c:pt idx="14">
                  <c:v>#N/A</c:v>
                </c:pt>
              </c:numCache>
            </c:numRef>
          </c:val>
          <c:smooth val="0"/>
          <c:extLst>
            <c:ext xmlns:c16="http://schemas.microsoft.com/office/drawing/2014/chart" uri="{C3380CC4-5D6E-409C-BE32-E72D297353CC}">
              <c16:uniqueId val="{00000008-0804-4DDE-84D7-3F5FA99676F1}"/>
            </c:ext>
          </c:extLst>
        </c:ser>
        <c:dLbls>
          <c:showLegendKey val="0"/>
          <c:showVal val="0"/>
          <c:showCatName val="0"/>
          <c:showSerName val="0"/>
          <c:showPercent val="0"/>
          <c:showBubbleSize val="0"/>
        </c:dLbls>
        <c:marker val="1"/>
        <c:smooth val="0"/>
        <c:axId val="921652424"/>
        <c:axId val="921647328"/>
      </c:lineChart>
      <c:catAx>
        <c:axId val="92165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647328"/>
        <c:crosses val="autoZero"/>
        <c:auto val="1"/>
        <c:lblAlgn val="ctr"/>
        <c:lblOffset val="100"/>
        <c:tickLblSkip val="1"/>
        <c:tickMarkSkip val="1"/>
        <c:noMultiLvlLbl val="0"/>
      </c:catAx>
      <c:valAx>
        <c:axId val="9216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5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35251</c:v>
                </c:pt>
                <c:pt idx="5">
                  <c:v>34196</c:v>
                </c:pt>
                <c:pt idx="8">
                  <c:v>33410</c:v>
                </c:pt>
                <c:pt idx="11">
                  <c:v>32839</c:v>
                </c:pt>
                <c:pt idx="14">
                  <c:v>31146</c:v>
                </c:pt>
              </c:numCache>
            </c:numRef>
          </c:val>
          <c:extLst>
            <c:ext xmlns:c16="http://schemas.microsoft.com/office/drawing/2014/chart" uri="{C3380CC4-5D6E-409C-BE32-E72D297353CC}">
              <c16:uniqueId val="{00000000-4318-4D56-B2F6-F7D4D20350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6196</c:v>
                </c:pt>
                <c:pt idx="5">
                  <c:v>6057</c:v>
                </c:pt>
                <c:pt idx="8">
                  <c:v>5670</c:v>
                </c:pt>
                <c:pt idx="11">
                  <c:v>5189</c:v>
                </c:pt>
                <c:pt idx="14">
                  <c:v>5341</c:v>
                </c:pt>
              </c:numCache>
            </c:numRef>
          </c:val>
          <c:extLst>
            <c:ext xmlns:c16="http://schemas.microsoft.com/office/drawing/2014/chart" uri="{C3380CC4-5D6E-409C-BE32-E72D297353CC}">
              <c16:uniqueId val="{00000001-4318-4D56-B2F6-F7D4D20350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11196</c:v>
                </c:pt>
                <c:pt idx="5">
                  <c:v>11632</c:v>
                </c:pt>
                <c:pt idx="8">
                  <c:v>10490</c:v>
                </c:pt>
                <c:pt idx="11">
                  <c:v>12141</c:v>
                </c:pt>
                <c:pt idx="14">
                  <c:v>12315</c:v>
                </c:pt>
              </c:numCache>
            </c:numRef>
          </c:val>
          <c:extLst>
            <c:ext xmlns:c16="http://schemas.microsoft.com/office/drawing/2014/chart" uri="{C3380CC4-5D6E-409C-BE32-E72D297353CC}">
              <c16:uniqueId val="{00000002-4318-4D56-B2F6-F7D4D20350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18-4D56-B2F6-F7D4D20350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18-4D56-B2F6-F7D4D20350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4</c:v>
                </c:pt>
                <c:pt idx="6">
                  <c:v>0</c:v>
                </c:pt>
                <c:pt idx="9">
                  <c:v>6</c:v>
                </c:pt>
                <c:pt idx="12">
                  <c:v>77</c:v>
                </c:pt>
              </c:numCache>
            </c:numRef>
          </c:val>
          <c:extLst>
            <c:ext xmlns:c16="http://schemas.microsoft.com/office/drawing/2014/chart" uri="{C3380CC4-5D6E-409C-BE32-E72D297353CC}">
              <c16:uniqueId val="{00000005-4318-4D56-B2F6-F7D4D20350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4064</c:v>
                </c:pt>
                <c:pt idx="3">
                  <c:v>4021</c:v>
                </c:pt>
                <c:pt idx="6">
                  <c:v>3885</c:v>
                </c:pt>
                <c:pt idx="9">
                  <c:v>3898</c:v>
                </c:pt>
                <c:pt idx="12">
                  <c:v>3834</c:v>
                </c:pt>
              </c:numCache>
            </c:numRef>
          </c:val>
          <c:extLst>
            <c:ext xmlns:c16="http://schemas.microsoft.com/office/drawing/2014/chart" uri="{C3380CC4-5D6E-409C-BE32-E72D297353CC}">
              <c16:uniqueId val="{00000006-4318-4D56-B2F6-F7D4D20350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572</c:v>
                </c:pt>
                <c:pt idx="3">
                  <c:v>537</c:v>
                </c:pt>
                <c:pt idx="6">
                  <c:v>445</c:v>
                </c:pt>
                <c:pt idx="9">
                  <c:v>345</c:v>
                </c:pt>
                <c:pt idx="12">
                  <c:v>298</c:v>
                </c:pt>
              </c:numCache>
            </c:numRef>
          </c:val>
          <c:extLst>
            <c:ext xmlns:c16="http://schemas.microsoft.com/office/drawing/2014/chart" uri="{C3380CC4-5D6E-409C-BE32-E72D297353CC}">
              <c16:uniqueId val="{00000007-4318-4D56-B2F6-F7D4D20350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6325</c:v>
                </c:pt>
                <c:pt idx="3">
                  <c:v>5939</c:v>
                </c:pt>
                <c:pt idx="6">
                  <c:v>5656</c:v>
                </c:pt>
                <c:pt idx="9">
                  <c:v>5523</c:v>
                </c:pt>
                <c:pt idx="12">
                  <c:v>5396</c:v>
                </c:pt>
              </c:numCache>
            </c:numRef>
          </c:val>
          <c:extLst>
            <c:ext xmlns:c16="http://schemas.microsoft.com/office/drawing/2014/chart" uri="{C3380CC4-5D6E-409C-BE32-E72D297353CC}">
              <c16:uniqueId val="{00000008-4318-4D56-B2F6-F7D4D20350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4222</c:v>
                </c:pt>
                <c:pt idx="3">
                  <c:v>3658</c:v>
                </c:pt>
                <c:pt idx="6">
                  <c:v>2794</c:v>
                </c:pt>
                <c:pt idx="9">
                  <c:v>2215</c:v>
                </c:pt>
                <c:pt idx="12">
                  <c:v>1914</c:v>
                </c:pt>
              </c:numCache>
            </c:numRef>
          </c:val>
          <c:extLst>
            <c:ext xmlns:c16="http://schemas.microsoft.com/office/drawing/2014/chart" uri="{C3380CC4-5D6E-409C-BE32-E72D297353CC}">
              <c16:uniqueId val="{00000009-4318-4D56-B2F6-F7D4D20350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38229</c:v>
                </c:pt>
                <c:pt idx="3">
                  <c:v>37038</c:v>
                </c:pt>
                <c:pt idx="6">
                  <c:v>36533</c:v>
                </c:pt>
                <c:pt idx="9">
                  <c:v>36915</c:v>
                </c:pt>
                <c:pt idx="12">
                  <c:v>34421</c:v>
                </c:pt>
              </c:numCache>
            </c:numRef>
          </c:val>
          <c:extLst>
            <c:ext xmlns:c16="http://schemas.microsoft.com/office/drawing/2014/chart" uri="{C3380CC4-5D6E-409C-BE32-E72D297353CC}">
              <c16:uniqueId val="{0000000A-4318-4D56-B2F6-F7D4D20350DD}"/>
            </c:ext>
          </c:extLst>
        </c:ser>
        <c:dLbls>
          <c:showLegendKey val="0"/>
          <c:showVal val="0"/>
          <c:showCatName val="0"/>
          <c:showSerName val="0"/>
          <c:showPercent val="0"/>
          <c:showBubbleSize val="0"/>
        </c:dLbls>
        <c:gapWidth val="100"/>
        <c:overlap val="100"/>
        <c:axId val="921655560"/>
        <c:axId val="921653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318-4D56-B2F6-F7D4D20350DD}"/>
            </c:ext>
          </c:extLst>
        </c:ser>
        <c:dLbls>
          <c:showLegendKey val="0"/>
          <c:showVal val="0"/>
          <c:showCatName val="0"/>
          <c:showSerName val="0"/>
          <c:showPercent val="0"/>
          <c:showBubbleSize val="0"/>
        </c:dLbls>
        <c:marker val="1"/>
        <c:smooth val="0"/>
        <c:axId val="921655560"/>
        <c:axId val="921653992"/>
      </c:lineChart>
      <c:catAx>
        <c:axId val="921655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653992"/>
        <c:crosses val="autoZero"/>
        <c:auto val="1"/>
        <c:lblAlgn val="ctr"/>
        <c:lblOffset val="100"/>
        <c:tickLblSkip val="1"/>
        <c:tickMarkSkip val="1"/>
        <c:noMultiLvlLbl val="0"/>
      </c:catAx>
      <c:valAx>
        <c:axId val="921653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55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4501</c:v>
                </c:pt>
                <c:pt idx="1">
                  <c:v>5167</c:v>
                </c:pt>
                <c:pt idx="2">
                  <c:v>5970</c:v>
                </c:pt>
              </c:numCache>
            </c:numRef>
          </c:val>
          <c:extLst>
            <c:ext xmlns:c16="http://schemas.microsoft.com/office/drawing/2014/chart" uri="{C3380CC4-5D6E-409C-BE32-E72D297353CC}">
              <c16:uniqueId val="{00000000-E158-4409-94A6-25FB491289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158-4409-94A6-25FB491289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3454</c:v>
                </c:pt>
                <c:pt idx="1">
                  <c:v>4901</c:v>
                </c:pt>
                <c:pt idx="2">
                  <c:v>4454</c:v>
                </c:pt>
              </c:numCache>
            </c:numRef>
          </c:val>
          <c:extLst>
            <c:ext xmlns:c16="http://schemas.microsoft.com/office/drawing/2014/chart" uri="{C3380CC4-5D6E-409C-BE32-E72D297353CC}">
              <c16:uniqueId val="{00000002-E158-4409-94A6-25FB491289DF}"/>
            </c:ext>
          </c:extLst>
        </c:ser>
        <c:dLbls>
          <c:showLegendKey val="0"/>
          <c:showVal val="0"/>
          <c:showCatName val="0"/>
          <c:showSerName val="0"/>
          <c:showPercent val="0"/>
          <c:showBubbleSize val="0"/>
        </c:dLbls>
        <c:gapWidth val="120"/>
        <c:overlap val="100"/>
        <c:axId val="921657128"/>
        <c:axId val="921657912"/>
      </c:barChart>
      <c:catAx>
        <c:axId val="921657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21657912"/>
        <c:crosses val="autoZero"/>
        <c:auto val="1"/>
        <c:lblAlgn val="ctr"/>
        <c:lblOffset val="100"/>
        <c:tickLblSkip val="1"/>
        <c:tickMarkSkip val="1"/>
        <c:noMultiLvlLbl val="0"/>
      </c:catAx>
      <c:valAx>
        <c:axId val="921657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21657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令和４年度の単年度の実質公債費比率は約</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％であり、令和３年度より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主な要因は、歳出において、旧東中学校解体事業債等の償還が令和４年度から開始されたため、元利償還金が増額となったことによるものである。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今後数年は、現在の借入事業の償還が続くことから増加が見込まれているが、実施計画に則り、計画的な事業実施に努める。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令和４年度将来負担比率は、</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％減少し、△</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主な要因は、入間川及び堀兼学校給食センター更新事業に係る施設取得費の割賦償還</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が進んでいることなどにより債務負担行為に基づく支出予定額が減少したことや、地方債の現在高が大幅に減少したことから分子が大幅に減少し、分母と分子の乖離が大きくなったことによるものである。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入曽駅周辺整備事業等の都市計画事業の施行等の大規模改修が想定されることから、地方債残高の増加や充当可能基金の減少が見込まれるが、同時に今までの大規模事業の償還が進むことや、狭山工業団地拡張地区の土地利用転換構想による都市計画税収の増収等も期待するところであり、適正な範囲内で推移するもの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億円をはじめとする計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億円程度を取り崩した一方で、財政調整基金の約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億円をはじめとする計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億円程度を積み立てたことにより、基金全体としては令和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年度末現在高に比べて約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不測の財政需要に備えるため、適宜積み立てていくことを予定している。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・都市基盤整備基金：都市基盤の整備資金に充てるため。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・教育施設整備基金：教育施設の整備及び備品購入の資金に充てるため。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・公共施設整備基金：公共施設の整備及び備品購入の資金に充てるため。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・都市基盤整備基金：入曽駅周辺整備事業や都市計画道路整備事業等で約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千万円取り崩したことこによる減少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中学校校舎等改修事業等で約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千万円取り崩した一方で、約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千万円を積み立てた一方で、道路維持補修事業や市庁舎設備等改修事業等で約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・都市基盤整備基金：多額の費用を要する入曽駅周辺整備事業のために計画的に積み立てを行っていたが、当該事業に対して多額の取り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崩しを行なうので、減少を見込んでいる。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・教育施設整備基金：決算の状況を踏まえ適宜積み立てていく予定である。教育施設の経年劣化による修繕は随時発生し、今後は多額の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積立を行う必要があるため増加を見込んでいる。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・公共施設整備基金：決算の状況を踏まえ適宜積み立てていく予定である。公共施設の経年劣化による修繕は随時発生し、今後は多額の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積立を行う必要があるため増加を見込んでいる。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増の理由は、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決算剰余金などを原資として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具体的に目安とする額（標準財政規模の一定割合等）は定めていないが、決算の状況を踏まえ適宜積み立てていき、不測の財政需要が発生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した場合には繰入を行う。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149,360
146,376
48.99
53,754,911
51,116,900
2,205,036
28,926,660
34,421,327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となったが、引き続き類似団体平均を上回る水準となっている。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歳入は法人市民税や地方交付税等の増等、景気回復が見込まれているが、歳出は社会保障に係る経費が引き続き増加していく事が見込まれるとともに、老朽化した公共施設等の維持管理経費等についても対応が必要となり、引き続き厳しい財政状況が続くと予想される。今後も最低限現状を維持し、財政基盤を強化するため、財源確保に努めるとともに、経費削減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41</xdr:row>
      <xdr:rowOff>7257</xdr:rowOff>
    </xdr:to>
    <xdr:cxnSp macro="">
      <xdr:nvCxnSpPr>
        <xdr:cNvPr id="71" name="直線コネクタ 70"/>
        <xdr:cNvCxnSpPr/>
      </xdr:nvCxnSpPr>
      <xdr:spPr>
        <a:xfrm>
          <a:off x="4114800" y="700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144235</xdr:rowOff>
    </xdr:to>
    <xdr:cxnSp macro="">
      <xdr:nvCxnSpPr>
        <xdr:cNvPr id="74" name="直線コネクタ 73"/>
        <xdr:cNvCxnSpPr/>
      </xdr:nvCxnSpPr>
      <xdr:spPr>
        <a:xfrm>
          <a:off x="3225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8362</xdr:rowOff>
    </xdr:from>
    <xdr:ext cx="762000" cy="259045"/>
    <xdr:sp macro="" textlink="">
      <xdr:nvSpPr>
        <xdr:cNvPr id="82" name="テキスト ボックス 81"/>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％となり、類似団体平均を上回る水準となっている。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において、臨時財政対策債が大幅に減となったことにより、経常一般財源等が大きく減少した。また、歳出において、人事院勧告により勤勉手当が引き上げられたことに伴う人件費の増や、物価高騰やエネルギー価格高騰による物件費の増、旧入間川中学校解体事業等に係る元金償還の開始による公債費の増などにより、経常一般財源が増となった。分母となる歳入が大きく減少した一方、分子となる歳出が増えたことにより、歳入歳出の乖離が小さくなり、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今後も引き続き、事務事業の選択と集中による経費の削減を進めるとともに、財源確保に努め、比率の低下を図る。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86783</xdr:rowOff>
    </xdr:from>
    <xdr:to>
      <xdr:col>23</xdr:col>
      <xdr:colOff>133350</xdr:colOff>
      <xdr:row>62</xdr:row>
      <xdr:rowOff>52494</xdr:rowOff>
    </xdr:to>
    <xdr:cxnSp macro="">
      <xdr:nvCxnSpPr>
        <xdr:cNvPr id="134" name="直線コネクタ 133"/>
        <xdr:cNvCxnSpPr/>
      </xdr:nvCxnSpPr>
      <xdr:spPr>
        <a:xfrm>
          <a:off x="4114800" y="10030883"/>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86783</xdr:rowOff>
    </xdr:from>
    <xdr:to>
      <xdr:col>19</xdr:col>
      <xdr:colOff>133350</xdr:colOff>
      <xdr:row>62</xdr:row>
      <xdr:rowOff>36406</xdr:rowOff>
    </xdr:to>
    <xdr:cxnSp macro="">
      <xdr:nvCxnSpPr>
        <xdr:cNvPr id="137" name="直線コネクタ 136"/>
        <xdr:cNvCxnSpPr/>
      </xdr:nvCxnSpPr>
      <xdr:spPr>
        <a:xfrm flipV="1">
          <a:off x="3225800" y="1003088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36406</xdr:rowOff>
    </xdr:to>
    <xdr:cxnSp macro="">
      <xdr:nvCxnSpPr>
        <xdr:cNvPr id="140" name="直線コネクタ 139"/>
        <xdr:cNvCxnSpPr/>
      </xdr:nvCxnSpPr>
      <xdr:spPr>
        <a:xfrm>
          <a:off x="2336800" y="1066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36406</xdr:rowOff>
    </xdr:to>
    <xdr:cxnSp macro="">
      <xdr:nvCxnSpPr>
        <xdr:cNvPr id="143" name="直線コネクタ 142"/>
        <xdr:cNvCxnSpPr/>
      </xdr:nvCxnSpPr>
      <xdr:spPr>
        <a:xfrm>
          <a:off x="1447800" y="1050544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46" name="フローチャート: 判断 145"/>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47" name="テキスト ボックス 146"/>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3" name="楕円 152"/>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145221</xdr:rowOff>
    </xdr:from>
    <xdr:ext cx="762000" cy="259045"/>
    <xdr:sp macro="" textlink="">
      <xdr:nvSpPr>
        <xdr:cNvPr id="154" name="財政構造の弾力性該当値テキスト"/>
        <xdr:cNvSpPr txBox="1"/>
      </xdr:nvSpPr>
      <xdr:spPr>
        <a:xfrm>
          <a:off x="5041900" y="1060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35983</xdr:rowOff>
    </xdr:from>
    <xdr:to>
      <xdr:col>19</xdr:col>
      <xdr:colOff>184150</xdr:colOff>
      <xdr:row>58</xdr:row>
      <xdr:rowOff>137583</xdr:rowOff>
    </xdr:to>
    <xdr:sp macro="" textlink="">
      <xdr:nvSpPr>
        <xdr:cNvPr id="155" name="楕円 154"/>
        <xdr:cNvSpPr/>
      </xdr:nvSpPr>
      <xdr:spPr>
        <a:xfrm>
          <a:off x="4064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147760</xdr:rowOff>
    </xdr:from>
    <xdr:ext cx="736600" cy="259045"/>
    <xdr:sp macro="" textlink="">
      <xdr:nvSpPr>
        <xdr:cNvPr id="156" name="テキスト ボックス 155"/>
        <xdr:cNvSpPr txBox="1"/>
      </xdr:nvSpPr>
      <xdr:spPr>
        <a:xfrm>
          <a:off x="3733800" y="974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7" name="楕円 156"/>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8" name="テキスト ボックス 157"/>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9" name="楕円 158"/>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97383</xdr:rowOff>
    </xdr:from>
    <xdr:ext cx="762000" cy="259045"/>
    <xdr:sp macro="" textlink="">
      <xdr:nvSpPr>
        <xdr:cNvPr id="160" name="テキスト ボックス 159"/>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1" name="楕円 160"/>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2" name="テキスト ボックス 161"/>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円増加したものの、引き続き類似団体平均を下回る水準となっている。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おいて、人事院勧告の引き上げにより勤勉手当が増額となり、物件費において、窓口・執務環境最適化業務委託料の皆増や、エネルギー価格高騰に伴う公共施設等の光熱水費・燃料費の増により増額となったことから、増加した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今後も引き続き、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AI-OCR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等の活用による事務の効率化を図ることで、人件費や物件費の抑制を図り、行政コストの削減に努める。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28310</xdr:rowOff>
    </xdr:from>
    <xdr:to>
      <xdr:col>23</xdr:col>
      <xdr:colOff>133350</xdr:colOff>
      <xdr:row>82</xdr:row>
      <xdr:rowOff>84345</xdr:rowOff>
    </xdr:to>
    <xdr:cxnSp macro="">
      <xdr:nvCxnSpPr>
        <xdr:cNvPr id="197" name="直線コネクタ 196"/>
        <xdr:cNvCxnSpPr/>
      </xdr:nvCxnSpPr>
      <xdr:spPr>
        <a:xfrm>
          <a:off x="4114800" y="14087210"/>
          <a:ext cx="838200" cy="5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112423</xdr:rowOff>
    </xdr:from>
    <xdr:to>
      <xdr:col>19</xdr:col>
      <xdr:colOff>133350</xdr:colOff>
      <xdr:row>82</xdr:row>
      <xdr:rowOff>28310</xdr:rowOff>
    </xdr:to>
    <xdr:cxnSp macro="">
      <xdr:nvCxnSpPr>
        <xdr:cNvPr id="200" name="直線コネクタ 199"/>
        <xdr:cNvCxnSpPr/>
      </xdr:nvCxnSpPr>
      <xdr:spPr>
        <a:xfrm>
          <a:off x="3225800" y="13999873"/>
          <a:ext cx="889000" cy="8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54177</xdr:rowOff>
    </xdr:from>
    <xdr:to>
      <xdr:col>15</xdr:col>
      <xdr:colOff>82550</xdr:colOff>
      <xdr:row>81</xdr:row>
      <xdr:rowOff>112423</xdr:rowOff>
    </xdr:to>
    <xdr:cxnSp macro="">
      <xdr:nvCxnSpPr>
        <xdr:cNvPr id="203" name="直線コネクタ 202"/>
        <xdr:cNvCxnSpPr/>
      </xdr:nvCxnSpPr>
      <xdr:spPr>
        <a:xfrm>
          <a:off x="2336800" y="13941627"/>
          <a:ext cx="889000" cy="5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150515</xdr:rowOff>
    </xdr:from>
    <xdr:to>
      <xdr:col>11</xdr:col>
      <xdr:colOff>31750</xdr:colOff>
      <xdr:row>81</xdr:row>
      <xdr:rowOff>54177</xdr:rowOff>
    </xdr:to>
    <xdr:cxnSp macro="">
      <xdr:nvCxnSpPr>
        <xdr:cNvPr id="206" name="直線コネクタ 205"/>
        <xdr:cNvCxnSpPr/>
      </xdr:nvCxnSpPr>
      <xdr:spPr>
        <a:xfrm>
          <a:off x="1447800" y="1386651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7" name="フローチャート: 判断 206"/>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8" name="テキスト ボックス 207"/>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9" name="フローチャート: 判断 208"/>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10" name="テキスト ボックス 209"/>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33545</xdr:rowOff>
    </xdr:from>
    <xdr:to>
      <xdr:col>23</xdr:col>
      <xdr:colOff>184150</xdr:colOff>
      <xdr:row>82</xdr:row>
      <xdr:rowOff>135145</xdr:rowOff>
    </xdr:to>
    <xdr:sp macro="" textlink="">
      <xdr:nvSpPr>
        <xdr:cNvPr id="216" name="楕円 215"/>
        <xdr:cNvSpPr/>
      </xdr:nvSpPr>
      <xdr:spPr>
        <a:xfrm>
          <a:off x="4902200" y="140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50072</xdr:rowOff>
    </xdr:from>
    <xdr:ext cx="762000" cy="259045"/>
    <xdr:sp macro="" textlink="">
      <xdr:nvSpPr>
        <xdr:cNvPr id="217" name="人件費・物件費等の状況該当値テキスト"/>
        <xdr:cNvSpPr txBox="1"/>
      </xdr:nvSpPr>
      <xdr:spPr>
        <a:xfrm>
          <a:off x="5041900" y="1393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148960</xdr:rowOff>
    </xdr:from>
    <xdr:to>
      <xdr:col>19</xdr:col>
      <xdr:colOff>184150</xdr:colOff>
      <xdr:row>82</xdr:row>
      <xdr:rowOff>79110</xdr:rowOff>
    </xdr:to>
    <xdr:sp macro="" textlink="">
      <xdr:nvSpPr>
        <xdr:cNvPr id="218" name="楕円 217"/>
        <xdr:cNvSpPr/>
      </xdr:nvSpPr>
      <xdr:spPr>
        <a:xfrm>
          <a:off x="4064000" y="140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89287</xdr:rowOff>
    </xdr:from>
    <xdr:ext cx="736600" cy="259045"/>
    <xdr:sp macro="" textlink="">
      <xdr:nvSpPr>
        <xdr:cNvPr id="219" name="テキスト ボックス 218"/>
        <xdr:cNvSpPr txBox="1"/>
      </xdr:nvSpPr>
      <xdr:spPr>
        <a:xfrm>
          <a:off x="3733800" y="1380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61623</xdr:rowOff>
    </xdr:from>
    <xdr:to>
      <xdr:col>15</xdr:col>
      <xdr:colOff>133350</xdr:colOff>
      <xdr:row>81</xdr:row>
      <xdr:rowOff>163223</xdr:rowOff>
    </xdr:to>
    <xdr:sp macro="" textlink="">
      <xdr:nvSpPr>
        <xdr:cNvPr id="220" name="楕円 219"/>
        <xdr:cNvSpPr/>
      </xdr:nvSpPr>
      <xdr:spPr>
        <a:xfrm>
          <a:off x="3175000" y="139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1950</xdr:rowOff>
    </xdr:from>
    <xdr:ext cx="762000" cy="259045"/>
    <xdr:sp macro="" textlink="">
      <xdr:nvSpPr>
        <xdr:cNvPr id="221" name="テキスト ボックス 220"/>
        <xdr:cNvSpPr txBox="1"/>
      </xdr:nvSpPr>
      <xdr:spPr>
        <a:xfrm>
          <a:off x="2844800" y="1371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3377</xdr:rowOff>
    </xdr:from>
    <xdr:to>
      <xdr:col>11</xdr:col>
      <xdr:colOff>82550</xdr:colOff>
      <xdr:row>81</xdr:row>
      <xdr:rowOff>104977</xdr:rowOff>
    </xdr:to>
    <xdr:sp macro="" textlink="">
      <xdr:nvSpPr>
        <xdr:cNvPr id="222" name="楕円 221"/>
        <xdr:cNvSpPr/>
      </xdr:nvSpPr>
      <xdr:spPr>
        <a:xfrm>
          <a:off x="2286000" y="138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115154</xdr:rowOff>
    </xdr:from>
    <xdr:ext cx="762000" cy="259045"/>
    <xdr:sp macro="" textlink="">
      <xdr:nvSpPr>
        <xdr:cNvPr id="223" name="テキスト ボックス 222"/>
        <xdr:cNvSpPr txBox="1"/>
      </xdr:nvSpPr>
      <xdr:spPr>
        <a:xfrm>
          <a:off x="1955800" y="1365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99715</xdr:rowOff>
    </xdr:from>
    <xdr:to>
      <xdr:col>7</xdr:col>
      <xdr:colOff>31750</xdr:colOff>
      <xdr:row>81</xdr:row>
      <xdr:rowOff>29865</xdr:rowOff>
    </xdr:to>
    <xdr:sp macro="" textlink="">
      <xdr:nvSpPr>
        <xdr:cNvPr id="224" name="楕円 223"/>
        <xdr:cNvSpPr/>
      </xdr:nvSpPr>
      <xdr:spPr>
        <a:xfrm>
          <a:off x="1397000" y="138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40042</xdr:rowOff>
    </xdr:from>
    <xdr:ext cx="762000" cy="259045"/>
    <xdr:sp macro="" textlink="">
      <xdr:nvSpPr>
        <xdr:cNvPr id="225" name="テキスト ボックス 224"/>
        <xdr:cNvSpPr txBox="1"/>
      </xdr:nvSpPr>
      <xdr:spPr>
        <a:xfrm>
          <a:off x="1066800" y="1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ポイント上昇し、</a:t>
          </a:r>
          <a:r>
            <a:rPr kumimoji="1" lang="en-US" altLang="ja-JP" sz="1200">
              <a:solidFill>
                <a:schemeClr val="dk1"/>
              </a:solidFill>
              <a:effectLst/>
              <a:latin typeface="+mn-lt"/>
              <a:ea typeface="+mn-ea"/>
              <a:cs typeface="+mn-cs"/>
            </a:rPr>
            <a:t>101.2</a:t>
          </a:r>
          <a:r>
            <a:rPr kumimoji="1" lang="ja-JP" altLang="ja-JP" sz="1200">
              <a:solidFill>
                <a:schemeClr val="dk1"/>
              </a:solidFill>
              <a:effectLst/>
              <a:latin typeface="+mn-lt"/>
              <a:ea typeface="+mn-ea"/>
              <a:cs typeface="+mn-cs"/>
            </a:rPr>
            <a:t>となり、引き続き引き続き類似団体平均を上回る水準となった。</a:t>
          </a:r>
          <a:endParaRPr lang="ja-JP" altLang="ja-JP" sz="1600">
            <a:effectLst/>
          </a:endParaRPr>
        </a:p>
        <a:p>
          <a:r>
            <a:rPr kumimoji="1" lang="ja-JP" altLang="ja-JP" sz="1200">
              <a:solidFill>
                <a:schemeClr val="dk1"/>
              </a:solidFill>
              <a:effectLst/>
              <a:latin typeface="+mn-lt"/>
              <a:ea typeface="+mn-ea"/>
              <a:cs typeface="+mn-cs"/>
            </a:rPr>
            <a:t>　国と比較して初任給基準が高いこと、また、高年齢層の昇給停止を実施していないこと等により上昇に転じているが、引き続き状況を注視しながら適正化に努める。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68036</xdr:rowOff>
    </xdr:to>
    <xdr:cxnSp macro="">
      <xdr:nvCxnSpPr>
        <xdr:cNvPr id="261" name="直線コネクタ 260"/>
        <xdr:cNvCxnSpPr/>
      </xdr:nvCxnSpPr>
      <xdr:spPr>
        <a:xfrm>
          <a:off x="16179800" y="1488077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4" name="直線コネクタ 263"/>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7" name="直線コネクタ 266"/>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8" name="フローチャート: 判断 267"/>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9" name="テキスト ボックス 268"/>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0" name="直線コネクタ 269"/>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71" name="フローチャート: 判断 270"/>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2" name="テキスト ボックス 271"/>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3" name="フローチャート: 判断 272"/>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4" name="テキスト ボックス 273"/>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9" name="テキスト ボックス 288"/>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次定員適正化計画」を策定し、以後、平成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と計画を策定し、主に組織のスリム化に重点を置き、事務事業の効率的な推進体制を整備することにより、職員の削減目標を達成し、類似団体と比較しても少ない職員数で業務を行うなど一定の成果をあげてきた。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世の中の環境の変化に柔軟に対応するためのマンパワーを確保しながら、デジタル技術の積極的な利活用により定例的な業務から職員を解放し、職員でなければできない業務に重点的に職員を配置することで、限られた経営資源の中で引き続き効率的な行政運営を実践す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32385</xdr:rowOff>
    </xdr:to>
    <xdr:cxnSp macro="">
      <xdr:nvCxnSpPr>
        <xdr:cNvPr id="324" name="直線コネクタ 323"/>
        <xdr:cNvCxnSpPr/>
      </xdr:nvCxnSpPr>
      <xdr:spPr>
        <a:xfrm>
          <a:off x="16179800" y="1065826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28363</xdr:rowOff>
    </xdr:to>
    <xdr:cxnSp macro="">
      <xdr:nvCxnSpPr>
        <xdr:cNvPr id="327" name="直線コネクタ 326"/>
        <xdr:cNvCxnSpPr/>
      </xdr:nvCxnSpPr>
      <xdr:spPr>
        <a:xfrm>
          <a:off x="15290800" y="1065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4233</xdr:rowOff>
    </xdr:from>
    <xdr:to>
      <xdr:col>72</xdr:col>
      <xdr:colOff>203200</xdr:colOff>
      <xdr:row>62</xdr:row>
      <xdr:rowOff>28363</xdr:rowOff>
    </xdr:to>
    <xdr:cxnSp macro="">
      <xdr:nvCxnSpPr>
        <xdr:cNvPr id="330" name="直線コネクタ 329"/>
        <xdr:cNvCxnSpPr/>
      </xdr:nvCxnSpPr>
      <xdr:spPr>
        <a:xfrm>
          <a:off x="14401800" y="106341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145521</xdr:rowOff>
    </xdr:from>
    <xdr:to>
      <xdr:col>68</xdr:col>
      <xdr:colOff>152400</xdr:colOff>
      <xdr:row>62</xdr:row>
      <xdr:rowOff>4233</xdr:rowOff>
    </xdr:to>
    <xdr:cxnSp macro="">
      <xdr:nvCxnSpPr>
        <xdr:cNvPr id="333" name="直線コネクタ 332"/>
        <xdr:cNvCxnSpPr/>
      </xdr:nvCxnSpPr>
      <xdr:spPr>
        <a:xfrm>
          <a:off x="13512800" y="106039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118321</xdr:rowOff>
    </xdr:from>
    <xdr:to>
      <xdr:col>64</xdr:col>
      <xdr:colOff>152400</xdr:colOff>
      <xdr:row>63</xdr:row>
      <xdr:rowOff>48471</xdr:rowOff>
    </xdr:to>
    <xdr:sp macro="" textlink="">
      <xdr:nvSpPr>
        <xdr:cNvPr id="336" name="フローチャート: 判断 335"/>
        <xdr:cNvSpPr/>
      </xdr:nvSpPr>
      <xdr:spPr>
        <a:xfrm>
          <a:off x="13462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33248</xdr:rowOff>
    </xdr:from>
    <xdr:ext cx="762000" cy="259045"/>
    <xdr:sp macro="" textlink="">
      <xdr:nvSpPr>
        <xdr:cNvPr id="337" name="テキスト ボックス 336"/>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3" name="楕円 342"/>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169562</xdr:rowOff>
    </xdr:from>
    <xdr:ext cx="762000" cy="259045"/>
    <xdr:sp macro="" textlink="">
      <xdr:nvSpPr>
        <xdr:cNvPr id="344" name="定員管理の状況該当値テキスト"/>
        <xdr:cNvSpPr txBox="1"/>
      </xdr:nvSpPr>
      <xdr:spPr>
        <a:xfrm>
          <a:off x="17106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5" name="楕円 344"/>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46" name="テキスト ボックス 345"/>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7" name="楕円 346"/>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48" name="テキスト ボックス 347"/>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124883</xdr:rowOff>
    </xdr:from>
    <xdr:to>
      <xdr:col>68</xdr:col>
      <xdr:colOff>203200</xdr:colOff>
      <xdr:row>62</xdr:row>
      <xdr:rowOff>55033</xdr:rowOff>
    </xdr:to>
    <xdr:sp macro="" textlink="">
      <xdr:nvSpPr>
        <xdr:cNvPr id="349" name="楕円 348"/>
        <xdr:cNvSpPr/>
      </xdr:nvSpPr>
      <xdr:spPr>
        <a:xfrm>
          <a:off x="14351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65210</xdr:rowOff>
    </xdr:from>
    <xdr:ext cx="762000" cy="259045"/>
    <xdr:sp macro="" textlink="">
      <xdr:nvSpPr>
        <xdr:cNvPr id="350" name="テキスト ボックス 349"/>
        <xdr:cNvSpPr txBox="1"/>
      </xdr:nvSpPr>
      <xdr:spPr>
        <a:xfrm>
          <a:off x="14020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94721</xdr:rowOff>
    </xdr:from>
    <xdr:to>
      <xdr:col>64</xdr:col>
      <xdr:colOff>152400</xdr:colOff>
      <xdr:row>62</xdr:row>
      <xdr:rowOff>24871</xdr:rowOff>
    </xdr:to>
    <xdr:sp macro="" textlink="">
      <xdr:nvSpPr>
        <xdr:cNvPr id="351" name="楕円 350"/>
        <xdr:cNvSpPr/>
      </xdr:nvSpPr>
      <xdr:spPr>
        <a:xfrm>
          <a:off x="13462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35048</xdr:rowOff>
    </xdr:from>
    <xdr:ext cx="762000" cy="259045"/>
    <xdr:sp macro="" textlink="">
      <xdr:nvSpPr>
        <xdr:cNvPr id="352" name="テキスト ボックス 351"/>
        <xdr:cNvSpPr txBox="1"/>
      </xdr:nvSpPr>
      <xdr:spPr>
        <a:xfrm>
          <a:off x="13131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％となり、引き続き類似団体平均を上回る水準となっている。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比率上昇の主な要因は、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ヵ年の平均で算定されるものであり、令和元年度と比べ令和４年度は各種元利償還が進み、元利償還金の額が増加し、分子が増加したこと等が挙げられる。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入曽駅周辺整備事業等の都市計画事業の施行と、施設の長寿命化を図るための大規模改修が想定されることから、引き続き、起債対象事業の適切な選択を行い、世代間負担の公平化と償還額の平準化を図り、財政の健全化を確保した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81945</xdr:rowOff>
    </xdr:to>
    <xdr:cxnSp macro="">
      <xdr:nvCxnSpPr>
        <xdr:cNvPr id="387" name="直線コネクタ 386"/>
        <xdr:cNvCxnSpPr/>
      </xdr:nvCxnSpPr>
      <xdr:spPr>
        <a:xfrm>
          <a:off x="16179800" y="70769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47474</xdr:rowOff>
    </xdr:to>
    <xdr:cxnSp macro="">
      <xdr:nvCxnSpPr>
        <xdr:cNvPr id="390" name="直線コネクタ 389"/>
        <xdr:cNvCxnSpPr/>
      </xdr:nvCxnSpPr>
      <xdr:spPr>
        <a:xfrm>
          <a:off x="15290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41</xdr:row>
      <xdr:rowOff>1512</xdr:rowOff>
    </xdr:to>
    <xdr:cxnSp macro="">
      <xdr:nvCxnSpPr>
        <xdr:cNvPr id="393" name="直線コネクタ 392"/>
        <xdr:cNvCxnSpPr/>
      </xdr:nvCxnSpPr>
      <xdr:spPr>
        <a:xfrm>
          <a:off x="14401800" y="696201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40</xdr:row>
      <xdr:rowOff>104019</xdr:rowOff>
    </xdr:to>
    <xdr:cxnSp macro="">
      <xdr:nvCxnSpPr>
        <xdr:cNvPr id="396" name="直線コネクタ 395"/>
        <xdr:cNvCxnSpPr/>
      </xdr:nvCxnSpPr>
      <xdr:spPr>
        <a:xfrm>
          <a:off x="13512800" y="692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7" name="フローチャート: 判断 396"/>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8" name="テキスト ボックス 397"/>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9" name="フローチャート: 判断 398"/>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00" name="テキスト ボックス 399"/>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6" name="楕円 405"/>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7"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8" name="楕円 407"/>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9" name="テキスト ボックス 408"/>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10" name="楕円 409"/>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11" name="テキスト ボックス 41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12" name="楕円 411"/>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139596</xdr:rowOff>
    </xdr:from>
    <xdr:ext cx="762000" cy="259045"/>
    <xdr:sp macro="" textlink="">
      <xdr:nvSpPr>
        <xdr:cNvPr id="413" name="テキスト ボックス 412"/>
        <xdr:cNvSpPr txBox="1"/>
      </xdr:nvSpPr>
      <xdr:spPr>
        <a:xfrm>
          <a:off x="14020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4" name="楕円 413"/>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105125</xdr:rowOff>
    </xdr:from>
    <xdr:ext cx="762000" cy="259045"/>
    <xdr:sp macro="" textlink="">
      <xdr:nvSpPr>
        <xdr:cNvPr id="415" name="テキスト ボックス 414"/>
        <xdr:cNvSpPr txBox="1"/>
      </xdr:nvSpPr>
      <xdr:spPr>
        <a:xfrm>
          <a:off x="13131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％となり、類似団体同様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減少の主な要因は、債務負担行為に基づく支出予定額や地方債の現在高が減少したことから、分子が大幅に減少した一方、分母が微増に留まったため、分母と分子の乖離が大きくなった結果、前年度に比べ減少した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入曽駅周辺整備事業等の都市計画事業の施行と、施設の長寿命化を図るための大規模改修が想定されることから、地方債残高や債務負担行為に基づく支出負担行為額の増加や充当可能基金の減少が見込まれるが、同時に今までの大規模事業の償還が進むことや、狭山工業団地拡張地区の土地利用転換構想による都市計画税収の増収等も期待されていることから、大幅な増加はないものと見込んで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7" name="フローチャート: 判断 456"/>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8" name="テキスト ボックス 457"/>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9" name="フローチャート: 判断 458"/>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157043</xdr:rowOff>
    </xdr:from>
    <xdr:ext cx="762000" cy="259045"/>
    <xdr:sp macro="" textlink="">
      <xdr:nvSpPr>
        <xdr:cNvPr id="460" name="テキスト ボックス 459"/>
        <xdr:cNvSpPr txBox="1"/>
      </xdr:nvSpPr>
      <xdr:spPr>
        <a:xfrm>
          <a:off x="13131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86995</xdr:rowOff>
    </xdr:from>
    <xdr:to>
      <xdr:col>64</xdr:col>
      <xdr:colOff>152400</xdr:colOff>
      <xdr:row>14</xdr:row>
      <xdr:rowOff>17145</xdr:rowOff>
    </xdr:to>
    <xdr:sp macro="" textlink="">
      <xdr:nvSpPr>
        <xdr:cNvPr id="466" name="楕円 465"/>
        <xdr:cNvSpPr/>
      </xdr:nvSpPr>
      <xdr:spPr>
        <a:xfrm>
          <a:off x="134620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27322</xdr:rowOff>
    </xdr:from>
    <xdr:ext cx="762000" cy="259045"/>
    <xdr:sp macro="" textlink="">
      <xdr:nvSpPr>
        <xdr:cNvPr id="467" name="テキスト ボックス 466"/>
        <xdr:cNvSpPr txBox="1"/>
      </xdr:nvSpPr>
      <xdr:spPr>
        <a:xfrm>
          <a:off x="13131800" y="208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149,360
146,376
48.99
53,754,911
51,116,900
2,205,036
28,926,660
34,421,327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％となったが、引き続き類似団体平均を下回る水準となっている。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職員数の増加等により比率は上昇したが、今後も継続して給与水準の適正化に努めていく。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24130</xdr:rowOff>
    </xdr:to>
    <xdr:cxnSp macro="">
      <xdr:nvCxnSpPr>
        <xdr:cNvPr id="64" name="直線コネクタ 63"/>
        <xdr:cNvCxnSpPr/>
      </xdr:nvCxnSpPr>
      <xdr:spPr>
        <a:xfrm>
          <a:off x="3987800" y="6267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78994</xdr:rowOff>
    </xdr:to>
    <xdr:cxnSp macro="">
      <xdr:nvCxnSpPr>
        <xdr:cNvPr id="67" name="直線コネクタ 66"/>
        <xdr:cNvCxnSpPr/>
      </xdr:nvCxnSpPr>
      <xdr:spPr>
        <a:xfrm flipV="1">
          <a:off x="3098800" y="62671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78994</xdr:rowOff>
    </xdr:to>
    <xdr:cxnSp macro="">
      <xdr:nvCxnSpPr>
        <xdr:cNvPr id="70" name="直線コネクタ 69"/>
        <xdr:cNvCxnSpPr/>
      </xdr:nvCxnSpPr>
      <xdr:spPr>
        <a:xfrm>
          <a:off x="2209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133858</xdr:rowOff>
    </xdr:to>
    <xdr:cxnSp macro="">
      <xdr:nvCxnSpPr>
        <xdr:cNvPr id="73" name="直線コネクタ 72"/>
        <xdr:cNvCxnSpPr/>
      </xdr:nvCxnSpPr>
      <xdr:spPr>
        <a:xfrm flipV="1">
          <a:off x="1320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121920</xdr:rowOff>
    </xdr:from>
    <xdr:to>
      <xdr:col>11</xdr:col>
      <xdr:colOff>60325</xdr:colOff>
      <xdr:row>39</xdr:row>
      <xdr:rowOff>52070</xdr:rowOff>
    </xdr:to>
    <xdr:sp macro="" textlink="">
      <xdr:nvSpPr>
        <xdr:cNvPr id="74" name="フローチャート: 判断 73"/>
        <xdr:cNvSpPr/>
      </xdr:nvSpPr>
      <xdr:spPr>
        <a:xfrm>
          <a:off x="2159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75" name="テキスト ボックス 74"/>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76" name="フローチャート: 判断 75"/>
        <xdr:cNvSpPr/>
      </xdr:nvSpPr>
      <xdr:spPr>
        <a:xfrm>
          <a:off x="1270000" y="664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77" name="テキスト ボックス 76"/>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90" name="テキスト ボックス 89"/>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92" name="テキスト ボックス 91"/>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21.1</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％となり、引き続き類似団体平均を上回る水準となっている。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比率上昇の主な要因は、燃料費等の価格高騰の影響により、公共施設等の光熱水費・燃料費が増となったことなどによるものである。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指定管理者制度の積極的な導入や業務委託への移行などに加え、物価高騰等の影響により、物件費は増加傾向であるが、事業の見直しや事務の効率化を図り、今後も効果的な財政運営に努める。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20</xdr:row>
      <xdr:rowOff>56243</xdr:rowOff>
    </xdr:to>
    <xdr:cxnSp macro="">
      <xdr:nvCxnSpPr>
        <xdr:cNvPr id="127" name="直線コネクタ 126"/>
        <xdr:cNvCxnSpPr/>
      </xdr:nvCxnSpPr>
      <xdr:spPr>
        <a:xfrm>
          <a:off x="15671800" y="32239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19</xdr:row>
      <xdr:rowOff>162378</xdr:rowOff>
    </xdr:to>
    <xdr:cxnSp macro="">
      <xdr:nvCxnSpPr>
        <xdr:cNvPr id="130" name="直線コネクタ 129"/>
        <xdr:cNvCxnSpPr/>
      </xdr:nvCxnSpPr>
      <xdr:spPr>
        <a:xfrm flipV="1">
          <a:off x="14782800" y="32239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19</xdr:row>
      <xdr:rowOff>162378</xdr:rowOff>
    </xdr:to>
    <xdr:cxnSp macro="">
      <xdr:nvCxnSpPr>
        <xdr:cNvPr id="133" name="直線コネクタ 132"/>
        <xdr:cNvCxnSpPr/>
      </xdr:nvCxnSpPr>
      <xdr:spPr>
        <a:xfrm>
          <a:off x="13893800" y="340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75293</xdr:rowOff>
    </xdr:from>
    <xdr:to>
      <xdr:col>69</xdr:col>
      <xdr:colOff>92075</xdr:colOff>
      <xdr:row>19</xdr:row>
      <xdr:rowOff>151493</xdr:rowOff>
    </xdr:to>
    <xdr:cxnSp macro="">
      <xdr:nvCxnSpPr>
        <xdr:cNvPr id="136" name="直線コネクタ 135"/>
        <xdr:cNvCxnSpPr/>
      </xdr:nvCxnSpPr>
      <xdr:spPr>
        <a:xfrm>
          <a:off x="13004800" y="3332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0" name="テキスト ボックス 139"/>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6" name="楕円 145"/>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7"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48" name="楕円 147"/>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49" name="テキスト ボックス 148"/>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0" name="楕円 149"/>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1" name="テキスト ボックス 150"/>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100693</xdr:rowOff>
    </xdr:from>
    <xdr:to>
      <xdr:col>69</xdr:col>
      <xdr:colOff>142875</xdr:colOff>
      <xdr:row>20</xdr:row>
      <xdr:rowOff>30843</xdr:rowOff>
    </xdr:to>
    <xdr:sp macro="" textlink="">
      <xdr:nvSpPr>
        <xdr:cNvPr id="152" name="楕円 151"/>
        <xdr:cNvSpPr/>
      </xdr:nvSpPr>
      <xdr:spPr>
        <a:xfrm>
          <a:off x="13843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15620</xdr:rowOff>
    </xdr:from>
    <xdr:ext cx="762000" cy="259045"/>
    <xdr:sp macro="" textlink="">
      <xdr:nvSpPr>
        <xdr:cNvPr id="153" name="テキスト ボックス 152"/>
        <xdr:cNvSpPr txBox="1"/>
      </xdr:nvSpPr>
      <xdr:spPr>
        <a:xfrm>
          <a:off x="13512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4" name="楕円 153"/>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5" name="テキスト ボックス 154"/>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％上昇し、</a:t>
          </a:r>
          <a:r>
            <a:rPr kumimoji="1" lang="en-US" altLang="ja-JP" sz="1050">
              <a:latin typeface="ＭＳ Ｐゴシック" panose="020B0600070205080204" pitchFamily="50" charset="-128"/>
              <a:ea typeface="ＭＳ Ｐゴシック" panose="020B0600070205080204" pitchFamily="50" charset="-128"/>
            </a:rPr>
            <a:t>12.9</a:t>
          </a:r>
          <a:r>
            <a:rPr kumimoji="1" lang="ja-JP" altLang="en-US" sz="1050">
              <a:latin typeface="ＭＳ Ｐゴシック" panose="020B0600070205080204" pitchFamily="50" charset="-128"/>
              <a:ea typeface="ＭＳ Ｐゴシック" panose="020B0600070205080204" pitchFamily="50" charset="-128"/>
            </a:rPr>
            <a:t>％となったが、引き続き類似団体平均を下回る水準となっている。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比率上昇の主な要因は、対象園の増による保育所児童入所委託料の増額や、利用者数及び利用時間数の増による介護等給付費の増額などによるものである。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少子高齢化の進行や多様化するニーズへの対応により、扶助費に係る経常収支比率は依然高い状況にあり、今後も上昇していく事が見込まれるため、聞き続き事業の見直しや事務の効率化を図り、効果的な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81280</xdr:rowOff>
    </xdr:to>
    <xdr:cxnSp macro="">
      <xdr:nvCxnSpPr>
        <xdr:cNvPr id="188" name="直線コネクタ 187"/>
        <xdr:cNvCxnSpPr/>
      </xdr:nvCxnSpPr>
      <xdr:spPr>
        <a:xfrm>
          <a:off x="3987800" y="9545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56</xdr:row>
      <xdr:rowOff>12700</xdr:rowOff>
    </xdr:to>
    <xdr:cxnSp macro="">
      <xdr:nvCxnSpPr>
        <xdr:cNvPr id="191" name="直線コネクタ 190"/>
        <xdr:cNvCxnSpPr/>
      </xdr:nvCxnSpPr>
      <xdr:spPr>
        <a:xfrm flipV="1">
          <a:off x="3098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73660</xdr:rowOff>
    </xdr:to>
    <xdr:cxnSp macro="">
      <xdr:nvCxnSpPr>
        <xdr:cNvPr id="194" name="直線コネクタ 193"/>
        <xdr:cNvCxnSpPr/>
      </xdr:nvCxnSpPr>
      <xdr:spPr>
        <a:xfrm flipV="1">
          <a:off x="2209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73660</xdr:rowOff>
    </xdr:to>
    <xdr:cxnSp macro="">
      <xdr:nvCxnSpPr>
        <xdr:cNvPr id="197" name="直線コネクタ 196"/>
        <xdr:cNvCxnSpPr/>
      </xdr:nvCxnSpPr>
      <xdr:spPr>
        <a:xfrm>
          <a:off x="1320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34290</xdr:rowOff>
    </xdr:from>
    <xdr:to>
      <xdr:col>11</xdr:col>
      <xdr:colOff>60325</xdr:colOff>
      <xdr:row>57</xdr:row>
      <xdr:rowOff>135890</xdr:rowOff>
    </xdr:to>
    <xdr:sp macro="" textlink="">
      <xdr:nvSpPr>
        <xdr:cNvPr id="198" name="フローチャート: 判断 197"/>
        <xdr:cNvSpPr/>
      </xdr:nvSpPr>
      <xdr:spPr>
        <a:xfrm>
          <a:off x="2159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120667</xdr:rowOff>
    </xdr:from>
    <xdr:ext cx="762000" cy="259045"/>
    <xdr:sp macro="" textlink="">
      <xdr:nvSpPr>
        <xdr:cNvPr id="199" name="テキスト ボックス 198"/>
        <xdr:cNvSpPr txBox="1"/>
      </xdr:nvSpPr>
      <xdr:spPr>
        <a:xfrm>
          <a:off x="1828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160020</xdr:rowOff>
    </xdr:from>
    <xdr:to>
      <xdr:col>6</xdr:col>
      <xdr:colOff>171450</xdr:colOff>
      <xdr:row>57</xdr:row>
      <xdr:rowOff>90170</xdr:rowOff>
    </xdr:to>
    <xdr:sp macro="" textlink="">
      <xdr:nvSpPr>
        <xdr:cNvPr id="200" name="フローチャート: 判断 199"/>
        <xdr:cNvSpPr/>
      </xdr:nvSpPr>
      <xdr:spPr>
        <a:xfrm>
          <a:off x="1270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74947</xdr:rowOff>
    </xdr:from>
    <xdr:ext cx="762000" cy="259045"/>
    <xdr:sp macro="" textlink="">
      <xdr:nvSpPr>
        <xdr:cNvPr id="201" name="テキスト ボックス 200"/>
        <xdr:cNvSpPr txBox="1"/>
      </xdr:nvSpPr>
      <xdr:spPr>
        <a:xfrm>
          <a:off x="939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7" name="楕円 206"/>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08"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9" name="楕円 208"/>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0" name="テキスト ボックス 209"/>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22860</xdr:rowOff>
    </xdr:from>
    <xdr:to>
      <xdr:col>11</xdr:col>
      <xdr:colOff>60325</xdr:colOff>
      <xdr:row>56</xdr:row>
      <xdr:rowOff>124460</xdr:rowOff>
    </xdr:to>
    <xdr:sp macro="" textlink="">
      <xdr:nvSpPr>
        <xdr:cNvPr id="213" name="楕円 212"/>
        <xdr:cNvSpPr/>
      </xdr:nvSpPr>
      <xdr:spPr>
        <a:xfrm>
          <a:off x="2159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134637</xdr:rowOff>
    </xdr:from>
    <xdr:ext cx="762000" cy="259045"/>
    <xdr:sp macro="" textlink="">
      <xdr:nvSpPr>
        <xdr:cNvPr id="214" name="テキスト ボックス 213"/>
        <xdr:cNvSpPr txBox="1"/>
      </xdr:nvSpPr>
      <xdr:spPr>
        <a:xfrm>
          <a:off x="1828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148590</xdr:rowOff>
    </xdr:from>
    <xdr:to>
      <xdr:col>6</xdr:col>
      <xdr:colOff>171450</xdr:colOff>
      <xdr:row>56</xdr:row>
      <xdr:rowOff>78740</xdr:rowOff>
    </xdr:to>
    <xdr:sp macro="" textlink="">
      <xdr:nvSpPr>
        <xdr:cNvPr id="215" name="楕円 214"/>
        <xdr:cNvSpPr/>
      </xdr:nvSpPr>
      <xdr:spPr>
        <a:xfrm>
          <a:off x="1270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88917</xdr:rowOff>
    </xdr:from>
    <xdr:ext cx="762000" cy="259045"/>
    <xdr:sp macro="" textlink="">
      <xdr:nvSpPr>
        <xdr:cNvPr id="216" name="テキスト ボックス 215"/>
        <xdr:cNvSpPr txBox="1"/>
      </xdr:nvSpPr>
      <xdr:spPr>
        <a:xfrm>
          <a:off x="939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％上昇し、</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％となり、引き続き類似団体平均を上回る水準となっている。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比率上昇の主な要因としては、高齢化の影響により介護保険特別会計介護給付費繰出金が増加したことなどによるものである。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今後も引き続き、特別会計の適正な執行に努めるとともに、税収を主な財源とする普通会計の負担額を削減するよう努める。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91622</xdr:rowOff>
    </xdr:to>
    <xdr:cxnSp macro="">
      <xdr:nvCxnSpPr>
        <xdr:cNvPr id="251" name="直線コネクタ 250"/>
        <xdr:cNvCxnSpPr/>
      </xdr:nvCxnSpPr>
      <xdr:spPr>
        <a:xfrm>
          <a:off x="15671800" y="9766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156935</xdr:rowOff>
    </xdr:to>
    <xdr:cxnSp macro="">
      <xdr:nvCxnSpPr>
        <xdr:cNvPr id="254" name="直線コネクタ 253"/>
        <xdr:cNvCxnSpPr/>
      </xdr:nvCxnSpPr>
      <xdr:spPr>
        <a:xfrm flipV="1">
          <a:off x="14782800" y="9766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156935</xdr:rowOff>
    </xdr:to>
    <xdr:cxnSp macro="">
      <xdr:nvCxnSpPr>
        <xdr:cNvPr id="257" name="直線コネクタ 256"/>
        <xdr:cNvCxnSpPr/>
      </xdr:nvCxnSpPr>
      <xdr:spPr>
        <a:xfrm>
          <a:off x="13893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58965</xdr:rowOff>
    </xdr:to>
    <xdr:cxnSp macro="">
      <xdr:nvCxnSpPr>
        <xdr:cNvPr id="260" name="直線コネクタ 259"/>
        <xdr:cNvCxnSpPr/>
      </xdr:nvCxnSpPr>
      <xdr:spPr>
        <a:xfrm>
          <a:off x="13004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1" name="フローチャート: 判断 260"/>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2" name="テキスト ボックス 261"/>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3" name="フローチャート: 判断 262"/>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4" name="テキスト ボックス 263"/>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0" name="楕円 269"/>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1" name="その他該当値テキスト"/>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3" name="テキスト ボックス 272"/>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4" name="楕円 273"/>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5" name="テキスト ボックス 274"/>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6" name="楕円 275"/>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77" name="テキスト ボックス 276"/>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9" name="テキスト ボックス 278"/>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％となったが、引き続き類似団体平均を下回る水準となっている。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上昇の主な要因としては、新型コロナウイルス感染症の影響により実施を見送っていたイベント等について、令和４年度は実施できたことから、狭山市観光協会事業費補助金等の各種補助金が増となっ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今後も、補助金等の支出にあたっては、補助金の交付先の状況など、補助金の必要性をよく検討したうえで見直しを図り。適正な執行に努める。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40132</xdr:rowOff>
    </xdr:to>
    <xdr:cxnSp macro="">
      <xdr:nvCxnSpPr>
        <xdr:cNvPr id="310" name="直線コネクタ 309"/>
        <xdr:cNvCxnSpPr/>
      </xdr:nvCxnSpPr>
      <xdr:spPr>
        <a:xfrm>
          <a:off x="15671800" y="6157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76708</xdr:rowOff>
    </xdr:to>
    <xdr:cxnSp macro="">
      <xdr:nvCxnSpPr>
        <xdr:cNvPr id="313" name="直線コネクタ 312"/>
        <xdr:cNvCxnSpPr/>
      </xdr:nvCxnSpPr>
      <xdr:spPr>
        <a:xfrm flipV="1">
          <a:off x="14782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140716</xdr:rowOff>
    </xdr:to>
    <xdr:cxnSp macro="">
      <xdr:nvCxnSpPr>
        <xdr:cNvPr id="316" name="直線コネクタ 315"/>
        <xdr:cNvCxnSpPr/>
      </xdr:nvCxnSpPr>
      <xdr:spPr>
        <a:xfrm flipV="1">
          <a:off x="13893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140716</xdr:rowOff>
    </xdr:to>
    <xdr:cxnSp macro="">
      <xdr:nvCxnSpPr>
        <xdr:cNvPr id="319" name="直線コネクタ 318"/>
        <xdr:cNvCxnSpPr/>
      </xdr:nvCxnSpPr>
      <xdr:spPr>
        <a:xfrm>
          <a:off x="13004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60198</xdr:rowOff>
    </xdr:from>
    <xdr:to>
      <xdr:col>69</xdr:col>
      <xdr:colOff>142875</xdr:colOff>
      <xdr:row>35</xdr:row>
      <xdr:rowOff>161798</xdr:rowOff>
    </xdr:to>
    <xdr:sp macro="" textlink="">
      <xdr:nvSpPr>
        <xdr:cNvPr id="320" name="フローチャート: 判断 319"/>
        <xdr:cNvSpPr/>
      </xdr:nvSpPr>
      <xdr:spPr>
        <a:xfrm>
          <a:off x="138430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1" name="テキスト ボックス 320"/>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22" name="フローチャート: 判断 321"/>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23" name="テキスト ボックス 32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0"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1" name="楕円 330"/>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2" name="テキスト ボックス 331"/>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3" name="楕円 332"/>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4" name="テキスト ボックス 333"/>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5" name="楕円 334"/>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6" name="テキスト ボックス 33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7" name="楕円 336"/>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8" name="テキスト ボックス 33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比率上昇の主な要因は、商工債償還元金や民生債償還元金の増額等によるものである。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今後も、起債対象事業の適切な選択を行い、世代間負担の公平化を図り、健全な財政運営に努める。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134620</xdr:rowOff>
    </xdr:to>
    <xdr:cxnSp macro="">
      <xdr:nvCxnSpPr>
        <xdr:cNvPr id="371" name="直線コネクタ 370"/>
        <xdr:cNvCxnSpPr/>
      </xdr:nvCxnSpPr>
      <xdr:spPr>
        <a:xfrm>
          <a:off x="3987800" y="13065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111761</xdr:rowOff>
    </xdr:to>
    <xdr:cxnSp macro="">
      <xdr:nvCxnSpPr>
        <xdr:cNvPr id="374" name="直線コネクタ 373"/>
        <xdr:cNvCxnSpPr/>
      </xdr:nvCxnSpPr>
      <xdr:spPr>
        <a:xfrm flipV="1">
          <a:off x="3098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111761</xdr:rowOff>
    </xdr:to>
    <xdr:cxnSp macro="">
      <xdr:nvCxnSpPr>
        <xdr:cNvPr id="377" name="直線コネクタ 376"/>
        <xdr:cNvCxnSpPr/>
      </xdr:nvCxnSpPr>
      <xdr:spPr>
        <a:xfrm>
          <a:off x="2209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73661</xdr:rowOff>
    </xdr:to>
    <xdr:cxnSp macro="">
      <xdr:nvCxnSpPr>
        <xdr:cNvPr id="380" name="直線コネクタ 379"/>
        <xdr:cNvCxnSpPr/>
      </xdr:nvCxnSpPr>
      <xdr:spPr>
        <a:xfrm>
          <a:off x="1320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3" name="フローチャート: 判断 382"/>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84" name="テキスト ボックス 383"/>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90" name="楕円 389"/>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1"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92" name="楕円 391"/>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93" name="テキスト ボックス 392"/>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4" name="楕円 393"/>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5" name="テキスト ボックス 39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6" name="楕円 395"/>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7" name="テキスト ボックス 396"/>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98" name="楕円 397"/>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99" name="テキスト ボックス 398"/>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公債費以外に係る経常収支比率は、前回より</a:t>
          </a:r>
          <a:r>
            <a:rPr kumimoji="1" lang="en-US" altLang="ja-JP" sz="1050">
              <a:latin typeface="ＭＳ Ｐゴシック" panose="020B0600070205080204" pitchFamily="50" charset="-128"/>
              <a:ea typeface="ＭＳ Ｐゴシック" panose="020B0600070205080204" pitchFamily="50" charset="-128"/>
            </a:rPr>
            <a:t>6.8</a:t>
          </a:r>
          <a:r>
            <a:rPr kumimoji="1" lang="ja-JP" altLang="en-US" sz="1050">
              <a:latin typeface="ＭＳ Ｐゴシック" panose="020B0600070205080204" pitchFamily="50" charset="-128"/>
              <a:ea typeface="ＭＳ Ｐゴシック" panose="020B0600070205080204" pitchFamily="50" charset="-128"/>
            </a:rPr>
            <a:t>％上昇し、</a:t>
          </a:r>
          <a:r>
            <a:rPr kumimoji="1" lang="en-US" altLang="ja-JP" sz="1050">
              <a:latin typeface="ＭＳ Ｐゴシック" panose="020B0600070205080204" pitchFamily="50" charset="-128"/>
              <a:ea typeface="ＭＳ Ｐゴシック" panose="020B0600070205080204" pitchFamily="50" charset="-128"/>
            </a:rPr>
            <a:t>80.0</a:t>
          </a:r>
          <a:r>
            <a:rPr kumimoji="1" lang="ja-JP" altLang="en-US" sz="1050">
              <a:latin typeface="ＭＳ Ｐゴシック" panose="020B0600070205080204" pitchFamily="50" charset="-128"/>
              <a:ea typeface="ＭＳ Ｐゴシック" panose="020B0600070205080204" pitchFamily="50" charset="-128"/>
            </a:rPr>
            <a:t>％となり、類似団体平均を上回る水準となっている。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比率上昇の主な要因は、歳入において臨時財政対策債が大幅に減となり、分母が減少した一方、歳出において期末手当の引き上げによる人件費の増や、物価高騰等による物件費の増により、歳出が増となり、分子が増となったことから、分母と分子の乖離が縮小したことが考えられ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引き続き、事務事業の選択と集中による見直しや事務の効率化による歳出の抑制や、市税徴収の強化等による歳入の増加施策等の取組みを続け、経常収支比率（合計）の低下につなげていく</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77</xdr:row>
      <xdr:rowOff>69850</xdr:rowOff>
    </xdr:to>
    <xdr:cxnSp macro="">
      <xdr:nvCxnSpPr>
        <xdr:cNvPr id="432" name="直線コネクタ 431"/>
        <xdr:cNvCxnSpPr/>
      </xdr:nvCxnSpPr>
      <xdr:spPr>
        <a:xfrm>
          <a:off x="15671800" y="12753340"/>
          <a:ext cx="8382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77</xdr:row>
      <xdr:rowOff>77470</xdr:rowOff>
    </xdr:to>
    <xdr:cxnSp macro="">
      <xdr:nvCxnSpPr>
        <xdr:cNvPr id="435" name="直線コネクタ 434"/>
        <xdr:cNvCxnSpPr/>
      </xdr:nvCxnSpPr>
      <xdr:spPr>
        <a:xfrm flipV="1">
          <a:off x="14782800" y="1275334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115570</xdr:rowOff>
    </xdr:to>
    <xdr:cxnSp macro="">
      <xdr:nvCxnSpPr>
        <xdr:cNvPr id="438" name="直線コネクタ 437"/>
        <xdr:cNvCxnSpPr/>
      </xdr:nvCxnSpPr>
      <xdr:spPr>
        <a:xfrm flipV="1">
          <a:off x="13893800" y="1327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115570</xdr:rowOff>
    </xdr:to>
    <xdr:cxnSp macro="">
      <xdr:nvCxnSpPr>
        <xdr:cNvPr id="441" name="直線コネクタ 440"/>
        <xdr:cNvCxnSpPr/>
      </xdr:nvCxnSpPr>
      <xdr:spPr>
        <a:xfrm>
          <a:off x="13004800" y="1319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2" name="フローチャート: 判断 44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3" name="テキスト ボックス 44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4" name="フローチャート: 判断 443"/>
        <xdr:cNvSpPr/>
      </xdr:nvSpPr>
      <xdr:spPr>
        <a:xfrm>
          <a:off x="12954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45" name="テキスト ボックス 444"/>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1" name="楕円 450"/>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2"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53" name="楕円 452"/>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54" name="テキスト ボックス 453"/>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5" name="楕円 454"/>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113047</xdr:rowOff>
    </xdr:from>
    <xdr:ext cx="762000" cy="259045"/>
    <xdr:sp macro="" textlink="">
      <xdr:nvSpPr>
        <xdr:cNvPr id="456" name="テキスト ボックス 455"/>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8" name="テキスト ボックス 457"/>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9" name="楕円 458"/>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0" name="テキスト ボックス 45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163972</xdr:rowOff>
    </xdr:from>
    <xdr:to>
      <xdr:col>29</xdr:col>
      <xdr:colOff>127000</xdr:colOff>
      <xdr:row>17</xdr:row>
      <xdr:rowOff>5187</xdr:rowOff>
    </xdr:to>
    <xdr:cxnSp macro="">
      <xdr:nvCxnSpPr>
        <xdr:cNvPr id="48" name="直線コネクタ 47"/>
        <xdr:cNvCxnSpPr/>
      </xdr:nvCxnSpPr>
      <xdr:spPr bwMode="auto">
        <a:xfrm flipV="1">
          <a:off x="5003800" y="2954797"/>
          <a:ext cx="6477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1461</xdr:rowOff>
    </xdr:from>
    <xdr:to>
      <xdr:col>26</xdr:col>
      <xdr:colOff>50800</xdr:colOff>
      <xdr:row>17</xdr:row>
      <xdr:rowOff>5187</xdr:rowOff>
    </xdr:to>
    <xdr:cxnSp macro="">
      <xdr:nvCxnSpPr>
        <xdr:cNvPr id="51" name="直線コネクタ 50"/>
        <xdr:cNvCxnSpPr/>
      </xdr:nvCxnSpPr>
      <xdr:spPr bwMode="auto">
        <a:xfrm>
          <a:off x="4305300" y="2963736"/>
          <a:ext cx="698500" cy="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1461</xdr:rowOff>
    </xdr:from>
    <xdr:to>
      <xdr:col>22</xdr:col>
      <xdr:colOff>114300</xdr:colOff>
      <xdr:row>17</xdr:row>
      <xdr:rowOff>35888</xdr:rowOff>
    </xdr:to>
    <xdr:cxnSp macro="">
      <xdr:nvCxnSpPr>
        <xdr:cNvPr id="54" name="直線コネクタ 53"/>
        <xdr:cNvCxnSpPr/>
      </xdr:nvCxnSpPr>
      <xdr:spPr bwMode="auto">
        <a:xfrm flipV="1">
          <a:off x="3606800" y="2963736"/>
          <a:ext cx="698500" cy="3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35888</xdr:rowOff>
    </xdr:from>
    <xdr:to>
      <xdr:col>18</xdr:col>
      <xdr:colOff>177800</xdr:colOff>
      <xdr:row>17</xdr:row>
      <xdr:rowOff>63411</xdr:rowOff>
    </xdr:to>
    <xdr:cxnSp macro="">
      <xdr:nvCxnSpPr>
        <xdr:cNvPr id="57" name="直線コネクタ 56"/>
        <xdr:cNvCxnSpPr/>
      </xdr:nvCxnSpPr>
      <xdr:spPr bwMode="auto">
        <a:xfrm flipV="1">
          <a:off x="2908300" y="2998163"/>
          <a:ext cx="698500" cy="2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139004</xdr:rowOff>
    </xdr:from>
    <xdr:to>
      <xdr:col>19</xdr:col>
      <xdr:colOff>38100</xdr:colOff>
      <xdr:row>17</xdr:row>
      <xdr:rowOff>69154</xdr:rowOff>
    </xdr:to>
    <xdr:sp macro="" textlink="">
      <xdr:nvSpPr>
        <xdr:cNvPr id="58" name="フローチャート: 判断 57"/>
        <xdr:cNvSpPr/>
      </xdr:nvSpPr>
      <xdr:spPr bwMode="auto">
        <a:xfrm>
          <a:off x="3556000" y="2929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79331</xdr:rowOff>
    </xdr:from>
    <xdr:ext cx="762000" cy="259045"/>
    <xdr:sp macro="" textlink="">
      <xdr:nvSpPr>
        <xdr:cNvPr id="59" name="テキスト ボックス 58"/>
        <xdr:cNvSpPr txBox="1"/>
      </xdr:nvSpPr>
      <xdr:spPr>
        <a:xfrm>
          <a:off x="3225800" y="269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153474</xdr:rowOff>
    </xdr:from>
    <xdr:to>
      <xdr:col>15</xdr:col>
      <xdr:colOff>101600</xdr:colOff>
      <xdr:row>17</xdr:row>
      <xdr:rowOff>83624</xdr:rowOff>
    </xdr:to>
    <xdr:sp macro="" textlink="">
      <xdr:nvSpPr>
        <xdr:cNvPr id="60" name="フローチャート: 判断 59"/>
        <xdr:cNvSpPr/>
      </xdr:nvSpPr>
      <xdr:spPr bwMode="auto">
        <a:xfrm>
          <a:off x="2857500" y="29442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93801</xdr:rowOff>
    </xdr:from>
    <xdr:ext cx="762000" cy="259045"/>
    <xdr:sp macro="" textlink="">
      <xdr:nvSpPr>
        <xdr:cNvPr id="61" name="テキスト ボックス 60"/>
        <xdr:cNvSpPr txBox="1"/>
      </xdr:nvSpPr>
      <xdr:spPr>
        <a:xfrm>
          <a:off x="2527300" y="27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113172</xdr:rowOff>
    </xdr:from>
    <xdr:to>
      <xdr:col>29</xdr:col>
      <xdr:colOff>177800</xdr:colOff>
      <xdr:row>17</xdr:row>
      <xdr:rowOff>43322</xdr:rowOff>
    </xdr:to>
    <xdr:sp macro="" textlink="">
      <xdr:nvSpPr>
        <xdr:cNvPr id="67" name="楕円 66"/>
        <xdr:cNvSpPr/>
      </xdr:nvSpPr>
      <xdr:spPr bwMode="auto">
        <a:xfrm>
          <a:off x="5600700" y="290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85249</xdr:rowOff>
    </xdr:from>
    <xdr:ext cx="762000" cy="259045"/>
    <xdr:sp macro="" textlink="">
      <xdr:nvSpPr>
        <xdr:cNvPr id="68" name="人口1人当たり決算額の推移該当値テキスト130"/>
        <xdr:cNvSpPr txBox="1"/>
      </xdr:nvSpPr>
      <xdr:spPr>
        <a:xfrm>
          <a:off x="5740400" y="287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125837</xdr:rowOff>
    </xdr:from>
    <xdr:to>
      <xdr:col>26</xdr:col>
      <xdr:colOff>101600</xdr:colOff>
      <xdr:row>17</xdr:row>
      <xdr:rowOff>55987</xdr:rowOff>
    </xdr:to>
    <xdr:sp macro="" textlink="">
      <xdr:nvSpPr>
        <xdr:cNvPr id="69" name="楕円 68"/>
        <xdr:cNvSpPr/>
      </xdr:nvSpPr>
      <xdr:spPr bwMode="auto">
        <a:xfrm>
          <a:off x="4953000" y="2916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40764</xdr:rowOff>
    </xdr:from>
    <xdr:ext cx="736600" cy="259045"/>
    <xdr:sp macro="" textlink="">
      <xdr:nvSpPr>
        <xdr:cNvPr id="70" name="テキスト ボックス 69"/>
        <xdr:cNvSpPr txBox="1"/>
      </xdr:nvSpPr>
      <xdr:spPr>
        <a:xfrm>
          <a:off x="4622800" y="300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122111</xdr:rowOff>
    </xdr:from>
    <xdr:to>
      <xdr:col>22</xdr:col>
      <xdr:colOff>165100</xdr:colOff>
      <xdr:row>17</xdr:row>
      <xdr:rowOff>52261</xdr:rowOff>
    </xdr:to>
    <xdr:sp macro="" textlink="">
      <xdr:nvSpPr>
        <xdr:cNvPr id="71" name="楕円 70"/>
        <xdr:cNvSpPr/>
      </xdr:nvSpPr>
      <xdr:spPr bwMode="auto">
        <a:xfrm>
          <a:off x="4254500" y="291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37038</xdr:rowOff>
    </xdr:from>
    <xdr:ext cx="762000" cy="259045"/>
    <xdr:sp macro="" textlink="">
      <xdr:nvSpPr>
        <xdr:cNvPr id="72" name="テキスト ボックス 71"/>
        <xdr:cNvSpPr txBox="1"/>
      </xdr:nvSpPr>
      <xdr:spPr>
        <a:xfrm>
          <a:off x="3924300" y="299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156538</xdr:rowOff>
    </xdr:from>
    <xdr:to>
      <xdr:col>19</xdr:col>
      <xdr:colOff>38100</xdr:colOff>
      <xdr:row>17</xdr:row>
      <xdr:rowOff>86688</xdr:rowOff>
    </xdr:to>
    <xdr:sp macro="" textlink="">
      <xdr:nvSpPr>
        <xdr:cNvPr id="73" name="楕円 72"/>
        <xdr:cNvSpPr/>
      </xdr:nvSpPr>
      <xdr:spPr bwMode="auto">
        <a:xfrm>
          <a:off x="3556000" y="294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71465</xdr:rowOff>
    </xdr:from>
    <xdr:ext cx="762000" cy="259045"/>
    <xdr:sp macro="" textlink="">
      <xdr:nvSpPr>
        <xdr:cNvPr id="74" name="テキスト ボックス 73"/>
        <xdr:cNvSpPr txBox="1"/>
      </xdr:nvSpPr>
      <xdr:spPr>
        <a:xfrm>
          <a:off x="3225800" y="303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12611</xdr:rowOff>
    </xdr:from>
    <xdr:to>
      <xdr:col>15</xdr:col>
      <xdr:colOff>101600</xdr:colOff>
      <xdr:row>17</xdr:row>
      <xdr:rowOff>114211</xdr:rowOff>
    </xdr:to>
    <xdr:sp macro="" textlink="">
      <xdr:nvSpPr>
        <xdr:cNvPr id="75" name="楕円 74"/>
        <xdr:cNvSpPr/>
      </xdr:nvSpPr>
      <xdr:spPr bwMode="auto">
        <a:xfrm>
          <a:off x="2857500" y="297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98988</xdr:rowOff>
    </xdr:from>
    <xdr:ext cx="762000" cy="259045"/>
    <xdr:sp macro="" textlink="">
      <xdr:nvSpPr>
        <xdr:cNvPr id="76" name="テキスト ボックス 75"/>
        <xdr:cNvSpPr txBox="1"/>
      </xdr:nvSpPr>
      <xdr:spPr>
        <a:xfrm>
          <a:off x="2527300" y="306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182169</xdr:rowOff>
    </xdr:from>
    <xdr:to>
      <xdr:col>29</xdr:col>
      <xdr:colOff>127000</xdr:colOff>
      <xdr:row>35</xdr:row>
      <xdr:rowOff>196609</xdr:rowOff>
    </xdr:to>
    <xdr:cxnSp macro="">
      <xdr:nvCxnSpPr>
        <xdr:cNvPr id="109" name="直線コネクタ 108"/>
        <xdr:cNvCxnSpPr/>
      </xdr:nvCxnSpPr>
      <xdr:spPr bwMode="auto">
        <a:xfrm flipV="1">
          <a:off x="5003800" y="6792519"/>
          <a:ext cx="647700" cy="1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166945</xdr:rowOff>
    </xdr:from>
    <xdr:ext cx="762000" cy="259045"/>
    <xdr:sp macro="" textlink="">
      <xdr:nvSpPr>
        <xdr:cNvPr id="110" name="人口1人当たり決算額の推移平均値テキスト445"/>
        <xdr:cNvSpPr txBox="1"/>
      </xdr:nvSpPr>
      <xdr:spPr>
        <a:xfrm>
          <a:off x="5740400" y="6777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196609</xdr:rowOff>
    </xdr:from>
    <xdr:to>
      <xdr:col>26</xdr:col>
      <xdr:colOff>50800</xdr:colOff>
      <xdr:row>35</xdr:row>
      <xdr:rowOff>202057</xdr:rowOff>
    </xdr:to>
    <xdr:cxnSp macro="">
      <xdr:nvCxnSpPr>
        <xdr:cNvPr id="112" name="直線コネクタ 111"/>
        <xdr:cNvCxnSpPr/>
      </xdr:nvCxnSpPr>
      <xdr:spPr bwMode="auto">
        <a:xfrm flipV="1">
          <a:off x="4305300" y="6806959"/>
          <a:ext cx="6985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202057</xdr:rowOff>
    </xdr:from>
    <xdr:to>
      <xdr:col>22</xdr:col>
      <xdr:colOff>114300</xdr:colOff>
      <xdr:row>35</xdr:row>
      <xdr:rowOff>261150</xdr:rowOff>
    </xdr:to>
    <xdr:cxnSp macro="">
      <xdr:nvCxnSpPr>
        <xdr:cNvPr id="115" name="直線コネクタ 114"/>
        <xdr:cNvCxnSpPr/>
      </xdr:nvCxnSpPr>
      <xdr:spPr bwMode="auto">
        <a:xfrm flipV="1">
          <a:off x="3606800" y="6812407"/>
          <a:ext cx="6985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261150</xdr:rowOff>
    </xdr:from>
    <xdr:to>
      <xdr:col>18</xdr:col>
      <xdr:colOff>177800</xdr:colOff>
      <xdr:row>35</xdr:row>
      <xdr:rowOff>298983</xdr:rowOff>
    </xdr:to>
    <xdr:cxnSp macro="">
      <xdr:nvCxnSpPr>
        <xdr:cNvPr id="118" name="直線コネクタ 117"/>
        <xdr:cNvCxnSpPr/>
      </xdr:nvCxnSpPr>
      <xdr:spPr bwMode="auto">
        <a:xfrm flipV="1">
          <a:off x="2908300" y="6871500"/>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19" name="フローチャート: 判断 118"/>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0" name="テキスト ボックス 119"/>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1" name="フローチャート: 判断 120"/>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2" name="テキスト ボックス 121"/>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131369</xdr:rowOff>
    </xdr:from>
    <xdr:to>
      <xdr:col>29</xdr:col>
      <xdr:colOff>177800</xdr:colOff>
      <xdr:row>35</xdr:row>
      <xdr:rowOff>232969</xdr:rowOff>
    </xdr:to>
    <xdr:sp macro="" textlink="">
      <xdr:nvSpPr>
        <xdr:cNvPr id="128" name="楕円 127"/>
        <xdr:cNvSpPr/>
      </xdr:nvSpPr>
      <xdr:spPr bwMode="auto">
        <a:xfrm>
          <a:off x="5600700" y="67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319346</xdr:rowOff>
    </xdr:from>
    <xdr:ext cx="762000" cy="259045"/>
    <xdr:sp macro="" textlink="">
      <xdr:nvSpPr>
        <xdr:cNvPr id="129" name="人口1人当たり決算額の推移該当値テキスト445"/>
        <xdr:cNvSpPr txBox="1"/>
      </xdr:nvSpPr>
      <xdr:spPr>
        <a:xfrm>
          <a:off x="5740400" y="658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145809</xdr:rowOff>
    </xdr:from>
    <xdr:to>
      <xdr:col>26</xdr:col>
      <xdr:colOff>101600</xdr:colOff>
      <xdr:row>35</xdr:row>
      <xdr:rowOff>247409</xdr:rowOff>
    </xdr:to>
    <xdr:sp macro="" textlink="">
      <xdr:nvSpPr>
        <xdr:cNvPr id="130" name="楕円 129"/>
        <xdr:cNvSpPr/>
      </xdr:nvSpPr>
      <xdr:spPr bwMode="auto">
        <a:xfrm>
          <a:off x="4953000" y="675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257586</xdr:rowOff>
    </xdr:from>
    <xdr:ext cx="736600" cy="259045"/>
    <xdr:sp macro="" textlink="">
      <xdr:nvSpPr>
        <xdr:cNvPr id="131" name="テキスト ボックス 130"/>
        <xdr:cNvSpPr txBox="1"/>
      </xdr:nvSpPr>
      <xdr:spPr>
        <a:xfrm>
          <a:off x="4622800" y="6525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151257</xdr:rowOff>
    </xdr:from>
    <xdr:to>
      <xdr:col>22</xdr:col>
      <xdr:colOff>165100</xdr:colOff>
      <xdr:row>35</xdr:row>
      <xdr:rowOff>252857</xdr:rowOff>
    </xdr:to>
    <xdr:sp macro="" textlink="">
      <xdr:nvSpPr>
        <xdr:cNvPr id="132" name="楕円 131"/>
        <xdr:cNvSpPr/>
      </xdr:nvSpPr>
      <xdr:spPr bwMode="auto">
        <a:xfrm>
          <a:off x="4254500" y="67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263034</xdr:rowOff>
    </xdr:from>
    <xdr:ext cx="762000" cy="259045"/>
    <xdr:sp macro="" textlink="">
      <xdr:nvSpPr>
        <xdr:cNvPr id="133" name="テキスト ボックス 132"/>
        <xdr:cNvSpPr txBox="1"/>
      </xdr:nvSpPr>
      <xdr:spPr>
        <a:xfrm>
          <a:off x="3924300" y="65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210350</xdr:rowOff>
    </xdr:from>
    <xdr:to>
      <xdr:col>19</xdr:col>
      <xdr:colOff>38100</xdr:colOff>
      <xdr:row>35</xdr:row>
      <xdr:rowOff>311950</xdr:rowOff>
    </xdr:to>
    <xdr:sp macro="" textlink="">
      <xdr:nvSpPr>
        <xdr:cNvPr id="134" name="楕円 133"/>
        <xdr:cNvSpPr/>
      </xdr:nvSpPr>
      <xdr:spPr bwMode="auto">
        <a:xfrm>
          <a:off x="35560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322127</xdr:rowOff>
    </xdr:from>
    <xdr:ext cx="762000" cy="259045"/>
    <xdr:sp macro="" textlink="">
      <xdr:nvSpPr>
        <xdr:cNvPr id="135" name="テキスト ボックス 134"/>
        <xdr:cNvSpPr txBox="1"/>
      </xdr:nvSpPr>
      <xdr:spPr>
        <a:xfrm>
          <a:off x="3225800" y="65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248183</xdr:rowOff>
    </xdr:from>
    <xdr:to>
      <xdr:col>15</xdr:col>
      <xdr:colOff>101600</xdr:colOff>
      <xdr:row>36</xdr:row>
      <xdr:rowOff>6883</xdr:rowOff>
    </xdr:to>
    <xdr:sp macro="" textlink="">
      <xdr:nvSpPr>
        <xdr:cNvPr id="136" name="楕円 135"/>
        <xdr:cNvSpPr/>
      </xdr:nvSpPr>
      <xdr:spPr bwMode="auto">
        <a:xfrm>
          <a:off x="2857500" y="685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17060</xdr:rowOff>
    </xdr:from>
    <xdr:ext cx="762000" cy="259045"/>
    <xdr:sp macro="" textlink="">
      <xdr:nvSpPr>
        <xdr:cNvPr id="137" name="テキスト ボックス 136"/>
        <xdr:cNvSpPr txBox="1"/>
      </xdr:nvSpPr>
      <xdr:spPr>
        <a:xfrm>
          <a:off x="2527300" y="66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149,360
146,376
48.99
53,754,911
51,116,900
2,205,036
28,926,660
34,421,327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2791</xdr:rowOff>
    </xdr:from>
    <xdr:to>
      <xdr:col>24</xdr:col>
      <xdr:colOff>63500</xdr:colOff>
      <xdr:row>37</xdr:row>
      <xdr:rowOff>18131</xdr:rowOff>
    </xdr:to>
    <xdr:cxnSp macro="">
      <xdr:nvCxnSpPr>
        <xdr:cNvPr id="59" name="直線コネクタ 58"/>
        <xdr:cNvCxnSpPr/>
      </xdr:nvCxnSpPr>
      <xdr:spPr>
        <a:xfrm flipV="1">
          <a:off x="3797300" y="6346441"/>
          <a:ext cx="8382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18131</xdr:rowOff>
    </xdr:from>
    <xdr:to>
      <xdr:col>19</xdr:col>
      <xdr:colOff>177800</xdr:colOff>
      <xdr:row>37</xdr:row>
      <xdr:rowOff>37470</xdr:rowOff>
    </xdr:to>
    <xdr:cxnSp macro="">
      <xdr:nvCxnSpPr>
        <xdr:cNvPr id="62" name="直線コネクタ 61"/>
        <xdr:cNvCxnSpPr/>
      </xdr:nvCxnSpPr>
      <xdr:spPr>
        <a:xfrm flipV="1">
          <a:off x="2908300" y="6361781"/>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37470</xdr:rowOff>
    </xdr:from>
    <xdr:to>
      <xdr:col>15</xdr:col>
      <xdr:colOff>50800</xdr:colOff>
      <xdr:row>37</xdr:row>
      <xdr:rowOff>167360</xdr:rowOff>
    </xdr:to>
    <xdr:cxnSp macro="">
      <xdr:nvCxnSpPr>
        <xdr:cNvPr id="65" name="直線コネクタ 64"/>
        <xdr:cNvCxnSpPr/>
      </xdr:nvCxnSpPr>
      <xdr:spPr>
        <a:xfrm flipV="1">
          <a:off x="2019300" y="6381120"/>
          <a:ext cx="889000" cy="1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159954</xdr:rowOff>
    </xdr:from>
    <xdr:to>
      <xdr:col>10</xdr:col>
      <xdr:colOff>114300</xdr:colOff>
      <xdr:row>37</xdr:row>
      <xdr:rowOff>167360</xdr:rowOff>
    </xdr:to>
    <xdr:cxnSp macro="">
      <xdr:nvCxnSpPr>
        <xdr:cNvPr id="68" name="直線コネクタ 67"/>
        <xdr:cNvCxnSpPr/>
      </xdr:nvCxnSpPr>
      <xdr:spPr>
        <a:xfrm>
          <a:off x="1130300" y="6503604"/>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61354</xdr:rowOff>
    </xdr:from>
    <xdr:to>
      <xdr:col>10</xdr:col>
      <xdr:colOff>165100</xdr:colOff>
      <xdr:row>36</xdr:row>
      <xdr:rowOff>162954</xdr:rowOff>
    </xdr:to>
    <xdr:sp macro="" textlink="">
      <xdr:nvSpPr>
        <xdr:cNvPr id="69" name="フローチャート: 判断 68"/>
        <xdr:cNvSpPr/>
      </xdr:nvSpPr>
      <xdr:spPr>
        <a:xfrm>
          <a:off x="1968500" y="623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8031</xdr:rowOff>
    </xdr:from>
    <xdr:ext cx="534377" cy="259045"/>
    <xdr:sp macro="" textlink="">
      <xdr:nvSpPr>
        <xdr:cNvPr id="70" name="テキスト ボックス 69"/>
        <xdr:cNvSpPr txBox="1"/>
      </xdr:nvSpPr>
      <xdr:spPr>
        <a:xfrm>
          <a:off x="1752111" y="60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64257</xdr:rowOff>
    </xdr:from>
    <xdr:to>
      <xdr:col>6</xdr:col>
      <xdr:colOff>38100</xdr:colOff>
      <xdr:row>36</xdr:row>
      <xdr:rowOff>165857</xdr:rowOff>
    </xdr:to>
    <xdr:sp macro="" textlink="">
      <xdr:nvSpPr>
        <xdr:cNvPr id="71" name="フローチャート: 判断 70"/>
        <xdr:cNvSpPr/>
      </xdr:nvSpPr>
      <xdr:spPr>
        <a:xfrm>
          <a:off x="1079500" y="62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10934</xdr:rowOff>
    </xdr:from>
    <xdr:ext cx="534377" cy="259045"/>
    <xdr:sp macro="" textlink="">
      <xdr:nvSpPr>
        <xdr:cNvPr id="72" name="テキスト ボックス 71"/>
        <xdr:cNvSpPr txBox="1"/>
      </xdr:nvSpPr>
      <xdr:spPr>
        <a:xfrm>
          <a:off x="863111" y="60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123441</xdr:rowOff>
    </xdr:from>
    <xdr:to>
      <xdr:col>24</xdr:col>
      <xdr:colOff>114300</xdr:colOff>
      <xdr:row>37</xdr:row>
      <xdr:rowOff>53591</xdr:rowOff>
    </xdr:to>
    <xdr:sp macro="" textlink="">
      <xdr:nvSpPr>
        <xdr:cNvPr id="78" name="楕円 77"/>
        <xdr:cNvSpPr/>
      </xdr:nvSpPr>
      <xdr:spPr>
        <a:xfrm>
          <a:off x="4584700" y="629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101868</xdr:rowOff>
    </xdr:from>
    <xdr:ext cx="534377" cy="259045"/>
    <xdr:sp macro="" textlink="">
      <xdr:nvSpPr>
        <xdr:cNvPr id="79" name="人件費該当値テキスト"/>
        <xdr:cNvSpPr txBox="1"/>
      </xdr:nvSpPr>
      <xdr:spPr>
        <a:xfrm>
          <a:off x="4686300" y="62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138781</xdr:rowOff>
    </xdr:from>
    <xdr:to>
      <xdr:col>20</xdr:col>
      <xdr:colOff>38100</xdr:colOff>
      <xdr:row>37</xdr:row>
      <xdr:rowOff>68931</xdr:rowOff>
    </xdr:to>
    <xdr:sp macro="" textlink="">
      <xdr:nvSpPr>
        <xdr:cNvPr id="80" name="楕円 79"/>
        <xdr:cNvSpPr/>
      </xdr:nvSpPr>
      <xdr:spPr>
        <a:xfrm>
          <a:off x="3746500" y="63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60058</xdr:rowOff>
    </xdr:from>
    <xdr:ext cx="534377" cy="259045"/>
    <xdr:sp macro="" textlink="">
      <xdr:nvSpPr>
        <xdr:cNvPr id="81" name="テキスト ボックス 80"/>
        <xdr:cNvSpPr txBox="1"/>
      </xdr:nvSpPr>
      <xdr:spPr>
        <a:xfrm>
          <a:off x="3530111" y="640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158120</xdr:rowOff>
    </xdr:from>
    <xdr:to>
      <xdr:col>15</xdr:col>
      <xdr:colOff>101600</xdr:colOff>
      <xdr:row>37</xdr:row>
      <xdr:rowOff>88270</xdr:rowOff>
    </xdr:to>
    <xdr:sp macro="" textlink="">
      <xdr:nvSpPr>
        <xdr:cNvPr id="82" name="楕円 81"/>
        <xdr:cNvSpPr/>
      </xdr:nvSpPr>
      <xdr:spPr>
        <a:xfrm>
          <a:off x="2857500" y="6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79397</xdr:rowOff>
    </xdr:from>
    <xdr:ext cx="534377" cy="259045"/>
    <xdr:sp macro="" textlink="">
      <xdr:nvSpPr>
        <xdr:cNvPr id="83" name="テキスト ボックス 82"/>
        <xdr:cNvSpPr txBox="1"/>
      </xdr:nvSpPr>
      <xdr:spPr>
        <a:xfrm>
          <a:off x="2641111" y="64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116561</xdr:rowOff>
    </xdr:from>
    <xdr:to>
      <xdr:col>10</xdr:col>
      <xdr:colOff>165100</xdr:colOff>
      <xdr:row>38</xdr:row>
      <xdr:rowOff>46710</xdr:rowOff>
    </xdr:to>
    <xdr:sp macro="" textlink="">
      <xdr:nvSpPr>
        <xdr:cNvPr id="84" name="楕円 83"/>
        <xdr:cNvSpPr/>
      </xdr:nvSpPr>
      <xdr:spPr>
        <a:xfrm>
          <a:off x="1968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37837</xdr:rowOff>
    </xdr:from>
    <xdr:ext cx="534377" cy="259045"/>
    <xdr:sp macro="" textlink="">
      <xdr:nvSpPr>
        <xdr:cNvPr id="85" name="テキスト ボックス 84"/>
        <xdr:cNvSpPr txBox="1"/>
      </xdr:nvSpPr>
      <xdr:spPr>
        <a:xfrm>
          <a:off x="1752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109154</xdr:rowOff>
    </xdr:from>
    <xdr:to>
      <xdr:col>6</xdr:col>
      <xdr:colOff>38100</xdr:colOff>
      <xdr:row>38</xdr:row>
      <xdr:rowOff>39304</xdr:rowOff>
    </xdr:to>
    <xdr:sp macro="" textlink="">
      <xdr:nvSpPr>
        <xdr:cNvPr id="86" name="楕円 85"/>
        <xdr:cNvSpPr/>
      </xdr:nvSpPr>
      <xdr:spPr>
        <a:xfrm>
          <a:off x="1079500" y="64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30431</xdr:rowOff>
    </xdr:from>
    <xdr:ext cx="534377" cy="259045"/>
    <xdr:sp macro="" textlink="">
      <xdr:nvSpPr>
        <xdr:cNvPr id="87" name="テキスト ボックス 86"/>
        <xdr:cNvSpPr txBox="1"/>
      </xdr:nvSpPr>
      <xdr:spPr>
        <a:xfrm>
          <a:off x="863111" y="65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60343</xdr:rowOff>
    </xdr:from>
    <xdr:to>
      <xdr:col>24</xdr:col>
      <xdr:colOff>63500</xdr:colOff>
      <xdr:row>57</xdr:row>
      <xdr:rowOff>110015</xdr:rowOff>
    </xdr:to>
    <xdr:cxnSp macro="">
      <xdr:nvCxnSpPr>
        <xdr:cNvPr id="119" name="直線コネクタ 118"/>
        <xdr:cNvCxnSpPr/>
      </xdr:nvCxnSpPr>
      <xdr:spPr>
        <a:xfrm flipV="1">
          <a:off x="3797300" y="9832993"/>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110015</xdr:rowOff>
    </xdr:from>
    <xdr:to>
      <xdr:col>19</xdr:col>
      <xdr:colOff>177800</xdr:colOff>
      <xdr:row>58</xdr:row>
      <xdr:rowOff>51412</xdr:rowOff>
    </xdr:to>
    <xdr:cxnSp macro="">
      <xdr:nvCxnSpPr>
        <xdr:cNvPr id="122" name="直線コネクタ 121"/>
        <xdr:cNvCxnSpPr/>
      </xdr:nvCxnSpPr>
      <xdr:spPr>
        <a:xfrm flipV="1">
          <a:off x="2908300" y="9882665"/>
          <a:ext cx="889000" cy="1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24812</xdr:rowOff>
    </xdr:from>
    <xdr:to>
      <xdr:col>15</xdr:col>
      <xdr:colOff>50800</xdr:colOff>
      <xdr:row>58</xdr:row>
      <xdr:rowOff>51412</xdr:rowOff>
    </xdr:to>
    <xdr:cxnSp macro="">
      <xdr:nvCxnSpPr>
        <xdr:cNvPr id="125" name="直線コネクタ 124"/>
        <xdr:cNvCxnSpPr/>
      </xdr:nvCxnSpPr>
      <xdr:spPr>
        <a:xfrm>
          <a:off x="2019300" y="9968912"/>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24812</xdr:rowOff>
    </xdr:from>
    <xdr:to>
      <xdr:col>10</xdr:col>
      <xdr:colOff>114300</xdr:colOff>
      <xdr:row>58</xdr:row>
      <xdr:rowOff>101557</xdr:rowOff>
    </xdr:to>
    <xdr:cxnSp macro="">
      <xdr:nvCxnSpPr>
        <xdr:cNvPr id="128" name="直線コネクタ 127"/>
        <xdr:cNvCxnSpPr/>
      </xdr:nvCxnSpPr>
      <xdr:spPr>
        <a:xfrm flipV="1">
          <a:off x="1130300" y="996891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6147</xdr:rowOff>
    </xdr:from>
    <xdr:to>
      <xdr:col>10</xdr:col>
      <xdr:colOff>165100</xdr:colOff>
      <xdr:row>58</xdr:row>
      <xdr:rowOff>107747</xdr:rowOff>
    </xdr:to>
    <xdr:sp macro="" textlink="">
      <xdr:nvSpPr>
        <xdr:cNvPr id="129" name="フローチャート: 判断 128"/>
        <xdr:cNvSpPr/>
      </xdr:nvSpPr>
      <xdr:spPr>
        <a:xfrm>
          <a:off x="1968500" y="99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98874</xdr:rowOff>
    </xdr:from>
    <xdr:ext cx="534377" cy="259045"/>
    <xdr:sp macro="" textlink="">
      <xdr:nvSpPr>
        <xdr:cNvPr id="130" name="テキスト ボックス 129"/>
        <xdr:cNvSpPr txBox="1"/>
      </xdr:nvSpPr>
      <xdr:spPr>
        <a:xfrm>
          <a:off x="1752111" y="100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51312</xdr:rowOff>
    </xdr:from>
    <xdr:to>
      <xdr:col>6</xdr:col>
      <xdr:colOff>38100</xdr:colOff>
      <xdr:row>58</xdr:row>
      <xdr:rowOff>152912</xdr:rowOff>
    </xdr:to>
    <xdr:sp macro="" textlink="">
      <xdr:nvSpPr>
        <xdr:cNvPr id="131" name="フローチャート: 判断 130"/>
        <xdr:cNvSpPr/>
      </xdr:nvSpPr>
      <xdr:spPr>
        <a:xfrm>
          <a:off x="1079500" y="99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144039</xdr:rowOff>
    </xdr:from>
    <xdr:ext cx="534377" cy="259045"/>
    <xdr:sp macro="" textlink="">
      <xdr:nvSpPr>
        <xdr:cNvPr id="132" name="テキスト ボックス 131"/>
        <xdr:cNvSpPr txBox="1"/>
      </xdr:nvSpPr>
      <xdr:spPr>
        <a:xfrm>
          <a:off x="863111" y="100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9543</xdr:rowOff>
    </xdr:from>
    <xdr:to>
      <xdr:col>24</xdr:col>
      <xdr:colOff>114300</xdr:colOff>
      <xdr:row>57</xdr:row>
      <xdr:rowOff>111143</xdr:rowOff>
    </xdr:to>
    <xdr:sp macro="" textlink="">
      <xdr:nvSpPr>
        <xdr:cNvPr id="138" name="楕円 137"/>
        <xdr:cNvSpPr/>
      </xdr:nvSpPr>
      <xdr:spPr>
        <a:xfrm>
          <a:off x="4584700" y="9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159420</xdr:rowOff>
    </xdr:from>
    <xdr:ext cx="534377" cy="259045"/>
    <xdr:sp macro="" textlink="">
      <xdr:nvSpPr>
        <xdr:cNvPr id="139" name="物件費該当値テキスト"/>
        <xdr:cNvSpPr txBox="1"/>
      </xdr:nvSpPr>
      <xdr:spPr>
        <a:xfrm>
          <a:off x="4686300" y="97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59215</xdr:rowOff>
    </xdr:from>
    <xdr:to>
      <xdr:col>20</xdr:col>
      <xdr:colOff>38100</xdr:colOff>
      <xdr:row>57</xdr:row>
      <xdr:rowOff>160815</xdr:rowOff>
    </xdr:to>
    <xdr:sp macro="" textlink="">
      <xdr:nvSpPr>
        <xdr:cNvPr id="140" name="楕円 139"/>
        <xdr:cNvSpPr/>
      </xdr:nvSpPr>
      <xdr:spPr>
        <a:xfrm>
          <a:off x="3746500" y="98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151942</xdr:rowOff>
    </xdr:from>
    <xdr:ext cx="534377" cy="259045"/>
    <xdr:sp macro="" textlink="">
      <xdr:nvSpPr>
        <xdr:cNvPr id="141" name="テキスト ボックス 140"/>
        <xdr:cNvSpPr txBox="1"/>
      </xdr:nvSpPr>
      <xdr:spPr>
        <a:xfrm>
          <a:off x="3530111" y="99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612</xdr:rowOff>
    </xdr:from>
    <xdr:to>
      <xdr:col>15</xdr:col>
      <xdr:colOff>101600</xdr:colOff>
      <xdr:row>58</xdr:row>
      <xdr:rowOff>102212</xdr:rowOff>
    </xdr:to>
    <xdr:sp macro="" textlink="">
      <xdr:nvSpPr>
        <xdr:cNvPr id="142" name="楕円 141"/>
        <xdr:cNvSpPr/>
      </xdr:nvSpPr>
      <xdr:spPr>
        <a:xfrm>
          <a:off x="2857500" y="99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93339</xdr:rowOff>
    </xdr:from>
    <xdr:ext cx="534377" cy="259045"/>
    <xdr:sp macro="" textlink="">
      <xdr:nvSpPr>
        <xdr:cNvPr id="143" name="テキスト ボックス 142"/>
        <xdr:cNvSpPr txBox="1"/>
      </xdr:nvSpPr>
      <xdr:spPr>
        <a:xfrm>
          <a:off x="2641111" y="100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145462</xdr:rowOff>
    </xdr:from>
    <xdr:to>
      <xdr:col>10</xdr:col>
      <xdr:colOff>165100</xdr:colOff>
      <xdr:row>58</xdr:row>
      <xdr:rowOff>75612</xdr:rowOff>
    </xdr:to>
    <xdr:sp macro="" textlink="">
      <xdr:nvSpPr>
        <xdr:cNvPr id="144" name="楕円 143"/>
        <xdr:cNvSpPr/>
      </xdr:nvSpPr>
      <xdr:spPr>
        <a:xfrm>
          <a:off x="1968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92139</xdr:rowOff>
    </xdr:from>
    <xdr:ext cx="534377" cy="259045"/>
    <xdr:sp macro="" textlink="">
      <xdr:nvSpPr>
        <xdr:cNvPr id="145" name="テキスト ボックス 144"/>
        <xdr:cNvSpPr txBox="1"/>
      </xdr:nvSpPr>
      <xdr:spPr>
        <a:xfrm>
          <a:off x="1752111" y="96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50757</xdr:rowOff>
    </xdr:from>
    <xdr:to>
      <xdr:col>6</xdr:col>
      <xdr:colOff>38100</xdr:colOff>
      <xdr:row>58</xdr:row>
      <xdr:rowOff>152357</xdr:rowOff>
    </xdr:to>
    <xdr:sp macro="" textlink="">
      <xdr:nvSpPr>
        <xdr:cNvPr id="146" name="楕円 145"/>
        <xdr:cNvSpPr/>
      </xdr:nvSpPr>
      <xdr:spPr>
        <a:xfrm>
          <a:off x="1079500" y="99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168884</xdr:rowOff>
    </xdr:from>
    <xdr:ext cx="534377" cy="259045"/>
    <xdr:sp macro="" textlink="">
      <xdr:nvSpPr>
        <xdr:cNvPr id="147" name="テキスト ボックス 146"/>
        <xdr:cNvSpPr txBox="1"/>
      </xdr:nvSpPr>
      <xdr:spPr>
        <a:xfrm>
          <a:off x="863111" y="977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88402</xdr:rowOff>
    </xdr:from>
    <xdr:to>
      <xdr:col>24</xdr:col>
      <xdr:colOff>63500</xdr:colOff>
      <xdr:row>78</xdr:row>
      <xdr:rowOff>98369</xdr:rowOff>
    </xdr:to>
    <xdr:cxnSp macro="">
      <xdr:nvCxnSpPr>
        <xdr:cNvPr id="174" name="直線コネクタ 173"/>
        <xdr:cNvCxnSpPr/>
      </xdr:nvCxnSpPr>
      <xdr:spPr>
        <a:xfrm flipV="1">
          <a:off x="3797300" y="13461502"/>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82595</xdr:rowOff>
    </xdr:from>
    <xdr:to>
      <xdr:col>19</xdr:col>
      <xdr:colOff>177800</xdr:colOff>
      <xdr:row>78</xdr:row>
      <xdr:rowOff>98369</xdr:rowOff>
    </xdr:to>
    <xdr:cxnSp macro="">
      <xdr:nvCxnSpPr>
        <xdr:cNvPr id="177" name="直線コネクタ 176"/>
        <xdr:cNvCxnSpPr/>
      </xdr:nvCxnSpPr>
      <xdr:spPr>
        <a:xfrm>
          <a:off x="2908300" y="13455695"/>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82595</xdr:rowOff>
    </xdr:from>
    <xdr:to>
      <xdr:col>15</xdr:col>
      <xdr:colOff>50800</xdr:colOff>
      <xdr:row>78</xdr:row>
      <xdr:rowOff>90643</xdr:rowOff>
    </xdr:to>
    <xdr:cxnSp macro="">
      <xdr:nvCxnSpPr>
        <xdr:cNvPr id="180" name="直線コネクタ 179"/>
        <xdr:cNvCxnSpPr/>
      </xdr:nvCxnSpPr>
      <xdr:spPr>
        <a:xfrm flipV="1">
          <a:off x="2019300" y="13455695"/>
          <a:ext cx="889000" cy="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90643</xdr:rowOff>
    </xdr:from>
    <xdr:to>
      <xdr:col>10</xdr:col>
      <xdr:colOff>114300</xdr:colOff>
      <xdr:row>78</xdr:row>
      <xdr:rowOff>101752</xdr:rowOff>
    </xdr:to>
    <xdr:cxnSp macro="">
      <xdr:nvCxnSpPr>
        <xdr:cNvPr id="183" name="直線コネクタ 182"/>
        <xdr:cNvCxnSpPr/>
      </xdr:nvCxnSpPr>
      <xdr:spPr>
        <a:xfrm flipV="1">
          <a:off x="1130300" y="13463743"/>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123602</xdr:rowOff>
    </xdr:from>
    <xdr:to>
      <xdr:col>10</xdr:col>
      <xdr:colOff>165100</xdr:colOff>
      <xdr:row>78</xdr:row>
      <xdr:rowOff>53752</xdr:rowOff>
    </xdr:to>
    <xdr:sp macro="" textlink="">
      <xdr:nvSpPr>
        <xdr:cNvPr id="184" name="フローチャート: 判断 183"/>
        <xdr:cNvSpPr/>
      </xdr:nvSpPr>
      <xdr:spPr>
        <a:xfrm>
          <a:off x="1968500" y="1332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70279</xdr:rowOff>
    </xdr:from>
    <xdr:ext cx="469744" cy="259045"/>
    <xdr:sp macro="" textlink="">
      <xdr:nvSpPr>
        <xdr:cNvPr id="185" name="テキスト ボックス 184"/>
        <xdr:cNvSpPr txBox="1"/>
      </xdr:nvSpPr>
      <xdr:spPr>
        <a:xfrm>
          <a:off x="1784428" y="1310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126984</xdr:rowOff>
    </xdr:from>
    <xdr:to>
      <xdr:col>6</xdr:col>
      <xdr:colOff>38100</xdr:colOff>
      <xdr:row>78</xdr:row>
      <xdr:rowOff>57134</xdr:rowOff>
    </xdr:to>
    <xdr:sp macro="" textlink="">
      <xdr:nvSpPr>
        <xdr:cNvPr id="186" name="フローチャート: 判断 185"/>
        <xdr:cNvSpPr/>
      </xdr:nvSpPr>
      <xdr:spPr>
        <a:xfrm>
          <a:off x="1079500" y="1332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73661</xdr:rowOff>
    </xdr:from>
    <xdr:ext cx="469744" cy="259045"/>
    <xdr:sp macro="" textlink="">
      <xdr:nvSpPr>
        <xdr:cNvPr id="187" name="テキスト ボックス 186"/>
        <xdr:cNvSpPr txBox="1"/>
      </xdr:nvSpPr>
      <xdr:spPr>
        <a:xfrm>
          <a:off x="895428" y="1310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37602</xdr:rowOff>
    </xdr:from>
    <xdr:to>
      <xdr:col>24</xdr:col>
      <xdr:colOff>114300</xdr:colOff>
      <xdr:row>78</xdr:row>
      <xdr:rowOff>139202</xdr:rowOff>
    </xdr:to>
    <xdr:sp macro="" textlink="">
      <xdr:nvSpPr>
        <xdr:cNvPr id="193" name="楕円 192"/>
        <xdr:cNvSpPr/>
      </xdr:nvSpPr>
      <xdr:spPr>
        <a:xfrm>
          <a:off x="45847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123979</xdr:rowOff>
    </xdr:from>
    <xdr:ext cx="469744" cy="259045"/>
    <xdr:sp macro="" textlink="">
      <xdr:nvSpPr>
        <xdr:cNvPr id="194" name="維持補修費該当値テキスト"/>
        <xdr:cNvSpPr txBox="1"/>
      </xdr:nvSpPr>
      <xdr:spPr>
        <a:xfrm>
          <a:off x="4686300"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47569</xdr:rowOff>
    </xdr:from>
    <xdr:to>
      <xdr:col>20</xdr:col>
      <xdr:colOff>38100</xdr:colOff>
      <xdr:row>78</xdr:row>
      <xdr:rowOff>149169</xdr:rowOff>
    </xdr:to>
    <xdr:sp macro="" textlink="">
      <xdr:nvSpPr>
        <xdr:cNvPr id="195" name="楕円 194"/>
        <xdr:cNvSpPr/>
      </xdr:nvSpPr>
      <xdr:spPr>
        <a:xfrm>
          <a:off x="3746500" y="134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140296</xdr:rowOff>
    </xdr:from>
    <xdr:ext cx="378565" cy="259045"/>
    <xdr:sp macro="" textlink="">
      <xdr:nvSpPr>
        <xdr:cNvPr id="196" name="テキスト ボックス 195"/>
        <xdr:cNvSpPr txBox="1"/>
      </xdr:nvSpPr>
      <xdr:spPr>
        <a:xfrm>
          <a:off x="3608017" y="1351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31795</xdr:rowOff>
    </xdr:from>
    <xdr:to>
      <xdr:col>15</xdr:col>
      <xdr:colOff>101600</xdr:colOff>
      <xdr:row>78</xdr:row>
      <xdr:rowOff>133395</xdr:rowOff>
    </xdr:to>
    <xdr:sp macro="" textlink="">
      <xdr:nvSpPr>
        <xdr:cNvPr id="197" name="楕円 196"/>
        <xdr:cNvSpPr/>
      </xdr:nvSpPr>
      <xdr:spPr>
        <a:xfrm>
          <a:off x="2857500" y="134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124522</xdr:rowOff>
    </xdr:from>
    <xdr:ext cx="469744" cy="259045"/>
    <xdr:sp macro="" textlink="">
      <xdr:nvSpPr>
        <xdr:cNvPr id="198" name="テキスト ボックス 197"/>
        <xdr:cNvSpPr txBox="1"/>
      </xdr:nvSpPr>
      <xdr:spPr>
        <a:xfrm>
          <a:off x="2673428" y="134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39843</xdr:rowOff>
    </xdr:from>
    <xdr:to>
      <xdr:col>10</xdr:col>
      <xdr:colOff>165100</xdr:colOff>
      <xdr:row>78</xdr:row>
      <xdr:rowOff>141443</xdr:rowOff>
    </xdr:to>
    <xdr:sp macro="" textlink="">
      <xdr:nvSpPr>
        <xdr:cNvPr id="199" name="楕円 198"/>
        <xdr:cNvSpPr/>
      </xdr:nvSpPr>
      <xdr:spPr>
        <a:xfrm>
          <a:off x="1968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132570</xdr:rowOff>
    </xdr:from>
    <xdr:ext cx="469744" cy="259045"/>
    <xdr:sp macro="" textlink="">
      <xdr:nvSpPr>
        <xdr:cNvPr id="200" name="テキスト ボックス 199"/>
        <xdr:cNvSpPr txBox="1"/>
      </xdr:nvSpPr>
      <xdr:spPr>
        <a:xfrm>
          <a:off x="1784428" y="1350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50952</xdr:rowOff>
    </xdr:from>
    <xdr:to>
      <xdr:col>6</xdr:col>
      <xdr:colOff>38100</xdr:colOff>
      <xdr:row>78</xdr:row>
      <xdr:rowOff>152552</xdr:rowOff>
    </xdr:to>
    <xdr:sp macro="" textlink="">
      <xdr:nvSpPr>
        <xdr:cNvPr id="201" name="楕円 200"/>
        <xdr:cNvSpPr/>
      </xdr:nvSpPr>
      <xdr:spPr>
        <a:xfrm>
          <a:off x="1079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143679</xdr:rowOff>
    </xdr:from>
    <xdr:ext cx="378565" cy="259045"/>
    <xdr:sp macro="" textlink="">
      <xdr:nvSpPr>
        <xdr:cNvPr id="202" name="テキスト ボックス 201"/>
        <xdr:cNvSpPr txBox="1"/>
      </xdr:nvSpPr>
      <xdr:spPr>
        <a:xfrm>
          <a:off x="941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18421</xdr:rowOff>
    </xdr:from>
    <xdr:to>
      <xdr:col>24</xdr:col>
      <xdr:colOff>63500</xdr:colOff>
      <xdr:row>97</xdr:row>
      <xdr:rowOff>87892</xdr:rowOff>
    </xdr:to>
    <xdr:cxnSp macro="">
      <xdr:nvCxnSpPr>
        <xdr:cNvPr id="232" name="直線コネクタ 231"/>
        <xdr:cNvCxnSpPr/>
      </xdr:nvCxnSpPr>
      <xdr:spPr>
        <a:xfrm>
          <a:off x="3797300" y="16649071"/>
          <a:ext cx="838200" cy="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18421</xdr:rowOff>
    </xdr:from>
    <xdr:to>
      <xdr:col>19</xdr:col>
      <xdr:colOff>177800</xdr:colOff>
      <xdr:row>98</xdr:row>
      <xdr:rowOff>6831</xdr:rowOff>
    </xdr:to>
    <xdr:cxnSp macro="">
      <xdr:nvCxnSpPr>
        <xdr:cNvPr id="235" name="直線コネクタ 234"/>
        <xdr:cNvCxnSpPr/>
      </xdr:nvCxnSpPr>
      <xdr:spPr>
        <a:xfrm flipV="1">
          <a:off x="2908300" y="16649071"/>
          <a:ext cx="889000" cy="1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6831</xdr:rowOff>
    </xdr:from>
    <xdr:to>
      <xdr:col>15</xdr:col>
      <xdr:colOff>50800</xdr:colOff>
      <xdr:row>98</xdr:row>
      <xdr:rowOff>33592</xdr:rowOff>
    </xdr:to>
    <xdr:cxnSp macro="">
      <xdr:nvCxnSpPr>
        <xdr:cNvPr id="238" name="直線コネクタ 237"/>
        <xdr:cNvCxnSpPr/>
      </xdr:nvCxnSpPr>
      <xdr:spPr>
        <a:xfrm flipV="1">
          <a:off x="2019300" y="16808931"/>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33592</xdr:rowOff>
    </xdr:from>
    <xdr:to>
      <xdr:col>10</xdr:col>
      <xdr:colOff>114300</xdr:colOff>
      <xdr:row>98</xdr:row>
      <xdr:rowOff>66022</xdr:rowOff>
    </xdr:to>
    <xdr:cxnSp macro="">
      <xdr:nvCxnSpPr>
        <xdr:cNvPr id="241" name="直線コネクタ 240"/>
        <xdr:cNvCxnSpPr/>
      </xdr:nvCxnSpPr>
      <xdr:spPr>
        <a:xfrm flipV="1">
          <a:off x="1130300" y="1683569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109962</xdr:rowOff>
    </xdr:from>
    <xdr:to>
      <xdr:col>10</xdr:col>
      <xdr:colOff>165100</xdr:colOff>
      <xdr:row>97</xdr:row>
      <xdr:rowOff>40112</xdr:rowOff>
    </xdr:to>
    <xdr:sp macro="" textlink="">
      <xdr:nvSpPr>
        <xdr:cNvPr id="242" name="フローチャート: 判断 241"/>
        <xdr:cNvSpPr/>
      </xdr:nvSpPr>
      <xdr:spPr>
        <a:xfrm>
          <a:off x="1968500" y="165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56639</xdr:rowOff>
    </xdr:from>
    <xdr:ext cx="599010" cy="259045"/>
    <xdr:sp macro="" textlink="">
      <xdr:nvSpPr>
        <xdr:cNvPr id="243" name="テキスト ボックス 242"/>
        <xdr:cNvSpPr txBox="1"/>
      </xdr:nvSpPr>
      <xdr:spPr>
        <a:xfrm>
          <a:off x="1719795" y="1634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147917</xdr:rowOff>
    </xdr:from>
    <xdr:to>
      <xdr:col>6</xdr:col>
      <xdr:colOff>38100</xdr:colOff>
      <xdr:row>97</xdr:row>
      <xdr:rowOff>78067</xdr:rowOff>
    </xdr:to>
    <xdr:sp macro="" textlink="">
      <xdr:nvSpPr>
        <xdr:cNvPr id="244" name="フローチャート: 判断 243"/>
        <xdr:cNvSpPr/>
      </xdr:nvSpPr>
      <xdr:spPr>
        <a:xfrm>
          <a:off x="1079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94594</xdr:rowOff>
    </xdr:from>
    <xdr:ext cx="534377" cy="259045"/>
    <xdr:sp macro="" textlink="">
      <xdr:nvSpPr>
        <xdr:cNvPr id="245" name="テキスト ボックス 244"/>
        <xdr:cNvSpPr txBox="1"/>
      </xdr:nvSpPr>
      <xdr:spPr>
        <a:xfrm>
          <a:off x="863111" y="16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37092</xdr:rowOff>
    </xdr:from>
    <xdr:to>
      <xdr:col>24</xdr:col>
      <xdr:colOff>114300</xdr:colOff>
      <xdr:row>97</xdr:row>
      <xdr:rowOff>138692</xdr:rowOff>
    </xdr:to>
    <xdr:sp macro="" textlink="">
      <xdr:nvSpPr>
        <xdr:cNvPr id="251" name="楕円 250"/>
        <xdr:cNvSpPr/>
      </xdr:nvSpPr>
      <xdr:spPr>
        <a:xfrm>
          <a:off x="4584700" y="166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123469</xdr:rowOff>
    </xdr:from>
    <xdr:ext cx="534377" cy="259045"/>
    <xdr:sp macro="" textlink="">
      <xdr:nvSpPr>
        <xdr:cNvPr id="252" name="扶助費該当値テキスト"/>
        <xdr:cNvSpPr txBox="1"/>
      </xdr:nvSpPr>
      <xdr:spPr>
        <a:xfrm>
          <a:off x="4686300" y="165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139071</xdr:rowOff>
    </xdr:from>
    <xdr:to>
      <xdr:col>20</xdr:col>
      <xdr:colOff>38100</xdr:colOff>
      <xdr:row>97</xdr:row>
      <xdr:rowOff>69221</xdr:rowOff>
    </xdr:to>
    <xdr:sp macro="" textlink="">
      <xdr:nvSpPr>
        <xdr:cNvPr id="253" name="楕円 252"/>
        <xdr:cNvSpPr/>
      </xdr:nvSpPr>
      <xdr:spPr>
        <a:xfrm>
          <a:off x="3746500" y="16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60348</xdr:rowOff>
    </xdr:from>
    <xdr:ext cx="534377" cy="259045"/>
    <xdr:sp macro="" textlink="">
      <xdr:nvSpPr>
        <xdr:cNvPr id="254" name="テキスト ボックス 253"/>
        <xdr:cNvSpPr txBox="1"/>
      </xdr:nvSpPr>
      <xdr:spPr>
        <a:xfrm>
          <a:off x="3530111" y="1669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127481</xdr:rowOff>
    </xdr:from>
    <xdr:to>
      <xdr:col>15</xdr:col>
      <xdr:colOff>101600</xdr:colOff>
      <xdr:row>98</xdr:row>
      <xdr:rowOff>57631</xdr:rowOff>
    </xdr:to>
    <xdr:sp macro="" textlink="">
      <xdr:nvSpPr>
        <xdr:cNvPr id="255" name="楕円 254"/>
        <xdr:cNvSpPr/>
      </xdr:nvSpPr>
      <xdr:spPr>
        <a:xfrm>
          <a:off x="2857500" y="1675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48758</xdr:rowOff>
    </xdr:from>
    <xdr:ext cx="534377" cy="259045"/>
    <xdr:sp macro="" textlink="">
      <xdr:nvSpPr>
        <xdr:cNvPr id="256" name="テキスト ボックス 255"/>
        <xdr:cNvSpPr txBox="1"/>
      </xdr:nvSpPr>
      <xdr:spPr>
        <a:xfrm>
          <a:off x="2641111" y="168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154242</xdr:rowOff>
    </xdr:from>
    <xdr:to>
      <xdr:col>10</xdr:col>
      <xdr:colOff>165100</xdr:colOff>
      <xdr:row>98</xdr:row>
      <xdr:rowOff>84392</xdr:rowOff>
    </xdr:to>
    <xdr:sp macro="" textlink="">
      <xdr:nvSpPr>
        <xdr:cNvPr id="257" name="楕円 256"/>
        <xdr:cNvSpPr/>
      </xdr:nvSpPr>
      <xdr:spPr>
        <a:xfrm>
          <a:off x="19685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75519</xdr:rowOff>
    </xdr:from>
    <xdr:ext cx="534377" cy="259045"/>
    <xdr:sp macro="" textlink="">
      <xdr:nvSpPr>
        <xdr:cNvPr id="258" name="テキスト ボックス 257"/>
        <xdr:cNvSpPr txBox="1"/>
      </xdr:nvSpPr>
      <xdr:spPr>
        <a:xfrm>
          <a:off x="1752111" y="168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15222</xdr:rowOff>
    </xdr:from>
    <xdr:to>
      <xdr:col>6</xdr:col>
      <xdr:colOff>38100</xdr:colOff>
      <xdr:row>98</xdr:row>
      <xdr:rowOff>116822</xdr:rowOff>
    </xdr:to>
    <xdr:sp macro="" textlink="">
      <xdr:nvSpPr>
        <xdr:cNvPr id="259" name="楕円 258"/>
        <xdr:cNvSpPr/>
      </xdr:nvSpPr>
      <xdr:spPr>
        <a:xfrm>
          <a:off x="1079500" y="16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107949</xdr:rowOff>
    </xdr:from>
    <xdr:ext cx="534377" cy="259045"/>
    <xdr:sp macro="" textlink="">
      <xdr:nvSpPr>
        <xdr:cNvPr id="260" name="テキスト ボックス 259"/>
        <xdr:cNvSpPr txBox="1"/>
      </xdr:nvSpPr>
      <xdr:spPr>
        <a:xfrm>
          <a:off x="863111" y="169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86926</xdr:rowOff>
    </xdr:from>
    <xdr:to>
      <xdr:col>55</xdr:col>
      <xdr:colOff>0</xdr:colOff>
      <xdr:row>37</xdr:row>
      <xdr:rowOff>114434</xdr:rowOff>
    </xdr:to>
    <xdr:cxnSp macro="">
      <xdr:nvCxnSpPr>
        <xdr:cNvPr id="291" name="直線コネクタ 290"/>
        <xdr:cNvCxnSpPr/>
      </xdr:nvCxnSpPr>
      <xdr:spPr>
        <a:xfrm flipV="1">
          <a:off x="9639300" y="6430576"/>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25019</xdr:rowOff>
    </xdr:from>
    <xdr:to>
      <xdr:col>50</xdr:col>
      <xdr:colOff>114300</xdr:colOff>
      <xdr:row>37</xdr:row>
      <xdr:rowOff>114434</xdr:rowOff>
    </xdr:to>
    <xdr:cxnSp macro="">
      <xdr:nvCxnSpPr>
        <xdr:cNvPr id="294" name="直線コネクタ 293"/>
        <xdr:cNvCxnSpPr/>
      </xdr:nvCxnSpPr>
      <xdr:spPr>
        <a:xfrm>
          <a:off x="8750300" y="5339969"/>
          <a:ext cx="889000" cy="111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25019</xdr:rowOff>
    </xdr:from>
    <xdr:to>
      <xdr:col>45</xdr:col>
      <xdr:colOff>177800</xdr:colOff>
      <xdr:row>37</xdr:row>
      <xdr:rowOff>133278</xdr:rowOff>
    </xdr:to>
    <xdr:cxnSp macro="">
      <xdr:nvCxnSpPr>
        <xdr:cNvPr id="297" name="直線コネクタ 296"/>
        <xdr:cNvCxnSpPr/>
      </xdr:nvCxnSpPr>
      <xdr:spPr>
        <a:xfrm flipV="1">
          <a:off x="7861300" y="5339969"/>
          <a:ext cx="889000" cy="11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133278</xdr:rowOff>
    </xdr:from>
    <xdr:to>
      <xdr:col>41</xdr:col>
      <xdr:colOff>50800</xdr:colOff>
      <xdr:row>37</xdr:row>
      <xdr:rowOff>137828</xdr:rowOff>
    </xdr:to>
    <xdr:cxnSp macro="">
      <xdr:nvCxnSpPr>
        <xdr:cNvPr id="300" name="直線コネクタ 299"/>
        <xdr:cNvCxnSpPr/>
      </xdr:nvCxnSpPr>
      <xdr:spPr>
        <a:xfrm flipV="1">
          <a:off x="6972300" y="647692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1" name="フローチャート: 判断 300"/>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2" name="テキスト ボックス 301"/>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3" name="フローチャート: 判断 302"/>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4" name="テキスト ボックス 303"/>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36126</xdr:rowOff>
    </xdr:from>
    <xdr:to>
      <xdr:col>55</xdr:col>
      <xdr:colOff>50800</xdr:colOff>
      <xdr:row>37</xdr:row>
      <xdr:rowOff>137726</xdr:rowOff>
    </xdr:to>
    <xdr:sp macro="" textlink="">
      <xdr:nvSpPr>
        <xdr:cNvPr id="310" name="楕円 309"/>
        <xdr:cNvSpPr/>
      </xdr:nvSpPr>
      <xdr:spPr>
        <a:xfrm>
          <a:off x="10426700" y="63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14553</xdr:rowOff>
    </xdr:from>
    <xdr:ext cx="534377" cy="259045"/>
    <xdr:sp macro="" textlink="">
      <xdr:nvSpPr>
        <xdr:cNvPr id="311" name="補助費等該当値テキスト"/>
        <xdr:cNvSpPr txBox="1"/>
      </xdr:nvSpPr>
      <xdr:spPr>
        <a:xfrm>
          <a:off x="10528300" y="63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63634</xdr:rowOff>
    </xdr:from>
    <xdr:to>
      <xdr:col>50</xdr:col>
      <xdr:colOff>165100</xdr:colOff>
      <xdr:row>37</xdr:row>
      <xdr:rowOff>165234</xdr:rowOff>
    </xdr:to>
    <xdr:sp macro="" textlink="">
      <xdr:nvSpPr>
        <xdr:cNvPr id="312" name="楕円 311"/>
        <xdr:cNvSpPr/>
      </xdr:nvSpPr>
      <xdr:spPr>
        <a:xfrm>
          <a:off x="9588500" y="64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156361</xdr:rowOff>
    </xdr:from>
    <xdr:ext cx="534377" cy="259045"/>
    <xdr:sp macro="" textlink="">
      <xdr:nvSpPr>
        <xdr:cNvPr id="313" name="テキスト ボックス 312"/>
        <xdr:cNvSpPr txBox="1"/>
      </xdr:nvSpPr>
      <xdr:spPr>
        <a:xfrm>
          <a:off x="9372111" y="65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145669</xdr:rowOff>
    </xdr:from>
    <xdr:to>
      <xdr:col>46</xdr:col>
      <xdr:colOff>38100</xdr:colOff>
      <xdr:row>31</xdr:row>
      <xdr:rowOff>75819</xdr:rowOff>
    </xdr:to>
    <xdr:sp macro="" textlink="">
      <xdr:nvSpPr>
        <xdr:cNvPr id="314" name="楕円 313"/>
        <xdr:cNvSpPr/>
      </xdr:nvSpPr>
      <xdr:spPr>
        <a:xfrm>
          <a:off x="8699500" y="52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66946</xdr:rowOff>
    </xdr:from>
    <xdr:ext cx="599010" cy="259045"/>
    <xdr:sp macro="" textlink="">
      <xdr:nvSpPr>
        <xdr:cNvPr id="315" name="テキスト ボックス 314"/>
        <xdr:cNvSpPr txBox="1"/>
      </xdr:nvSpPr>
      <xdr:spPr>
        <a:xfrm>
          <a:off x="8450795" y="538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82478</xdr:rowOff>
    </xdr:from>
    <xdr:to>
      <xdr:col>41</xdr:col>
      <xdr:colOff>101600</xdr:colOff>
      <xdr:row>38</xdr:row>
      <xdr:rowOff>12627</xdr:rowOff>
    </xdr:to>
    <xdr:sp macro="" textlink="">
      <xdr:nvSpPr>
        <xdr:cNvPr id="316" name="楕円 315"/>
        <xdr:cNvSpPr/>
      </xdr:nvSpPr>
      <xdr:spPr>
        <a:xfrm>
          <a:off x="7810500" y="64261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3754</xdr:rowOff>
    </xdr:from>
    <xdr:ext cx="534377" cy="259045"/>
    <xdr:sp macro="" textlink="">
      <xdr:nvSpPr>
        <xdr:cNvPr id="317" name="テキスト ボックス 316"/>
        <xdr:cNvSpPr txBox="1"/>
      </xdr:nvSpPr>
      <xdr:spPr>
        <a:xfrm>
          <a:off x="7594111" y="65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87028</xdr:rowOff>
    </xdr:from>
    <xdr:to>
      <xdr:col>36</xdr:col>
      <xdr:colOff>165100</xdr:colOff>
      <xdr:row>38</xdr:row>
      <xdr:rowOff>17177</xdr:rowOff>
    </xdr:to>
    <xdr:sp macro="" textlink="">
      <xdr:nvSpPr>
        <xdr:cNvPr id="318" name="楕円 317"/>
        <xdr:cNvSpPr/>
      </xdr:nvSpPr>
      <xdr:spPr>
        <a:xfrm>
          <a:off x="6921500" y="643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33705</xdr:rowOff>
    </xdr:from>
    <xdr:ext cx="534377" cy="259045"/>
    <xdr:sp macro="" textlink="">
      <xdr:nvSpPr>
        <xdr:cNvPr id="319" name="テキスト ボックス 318"/>
        <xdr:cNvSpPr txBox="1"/>
      </xdr:nvSpPr>
      <xdr:spPr>
        <a:xfrm>
          <a:off x="6705111" y="62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158483</xdr:rowOff>
    </xdr:from>
    <xdr:to>
      <xdr:col>55</xdr:col>
      <xdr:colOff>0</xdr:colOff>
      <xdr:row>57</xdr:row>
      <xdr:rowOff>85319</xdr:rowOff>
    </xdr:to>
    <xdr:cxnSp macro="">
      <xdr:nvCxnSpPr>
        <xdr:cNvPr id="348" name="直線コネクタ 347"/>
        <xdr:cNvCxnSpPr/>
      </xdr:nvCxnSpPr>
      <xdr:spPr>
        <a:xfrm>
          <a:off x="9639300" y="9759683"/>
          <a:ext cx="838200" cy="9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99073</xdr:rowOff>
    </xdr:from>
    <xdr:to>
      <xdr:col>50</xdr:col>
      <xdr:colOff>114300</xdr:colOff>
      <xdr:row>56</xdr:row>
      <xdr:rowOff>158483</xdr:rowOff>
    </xdr:to>
    <xdr:cxnSp macro="">
      <xdr:nvCxnSpPr>
        <xdr:cNvPr id="351" name="直線コネクタ 350"/>
        <xdr:cNvCxnSpPr/>
      </xdr:nvCxnSpPr>
      <xdr:spPr>
        <a:xfrm>
          <a:off x="8750300" y="9700273"/>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99073</xdr:rowOff>
    </xdr:from>
    <xdr:to>
      <xdr:col>45</xdr:col>
      <xdr:colOff>177800</xdr:colOff>
      <xdr:row>57</xdr:row>
      <xdr:rowOff>12078</xdr:rowOff>
    </xdr:to>
    <xdr:cxnSp macro="">
      <xdr:nvCxnSpPr>
        <xdr:cNvPr id="354" name="直線コネクタ 353"/>
        <xdr:cNvCxnSpPr/>
      </xdr:nvCxnSpPr>
      <xdr:spPr>
        <a:xfrm flipV="1">
          <a:off x="7861300" y="970027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12078</xdr:rowOff>
    </xdr:from>
    <xdr:to>
      <xdr:col>41</xdr:col>
      <xdr:colOff>50800</xdr:colOff>
      <xdr:row>57</xdr:row>
      <xdr:rowOff>84227</xdr:rowOff>
    </xdr:to>
    <xdr:cxnSp macro="">
      <xdr:nvCxnSpPr>
        <xdr:cNvPr id="357" name="直線コネクタ 356"/>
        <xdr:cNvCxnSpPr/>
      </xdr:nvCxnSpPr>
      <xdr:spPr>
        <a:xfrm flipV="1">
          <a:off x="6972300" y="9784728"/>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29921</xdr:rowOff>
    </xdr:from>
    <xdr:to>
      <xdr:col>41</xdr:col>
      <xdr:colOff>101600</xdr:colOff>
      <xdr:row>56</xdr:row>
      <xdr:rowOff>131521</xdr:rowOff>
    </xdr:to>
    <xdr:sp macro="" textlink="">
      <xdr:nvSpPr>
        <xdr:cNvPr id="358" name="フローチャート: 判断 357"/>
        <xdr:cNvSpPr/>
      </xdr:nvSpPr>
      <xdr:spPr>
        <a:xfrm>
          <a:off x="7810500" y="963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148048</xdr:rowOff>
    </xdr:from>
    <xdr:ext cx="534377" cy="259045"/>
    <xdr:sp macro="" textlink="">
      <xdr:nvSpPr>
        <xdr:cNvPr id="359" name="テキスト ボックス 358"/>
        <xdr:cNvSpPr txBox="1"/>
      </xdr:nvSpPr>
      <xdr:spPr>
        <a:xfrm>
          <a:off x="7594111" y="94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86703</xdr:rowOff>
    </xdr:from>
    <xdr:to>
      <xdr:col>36</xdr:col>
      <xdr:colOff>165100</xdr:colOff>
      <xdr:row>57</xdr:row>
      <xdr:rowOff>16853</xdr:rowOff>
    </xdr:to>
    <xdr:sp macro="" textlink="">
      <xdr:nvSpPr>
        <xdr:cNvPr id="360" name="フローチャート: 判断 359"/>
        <xdr:cNvSpPr/>
      </xdr:nvSpPr>
      <xdr:spPr>
        <a:xfrm>
          <a:off x="6921500" y="96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33380</xdr:rowOff>
    </xdr:from>
    <xdr:ext cx="534377" cy="259045"/>
    <xdr:sp macro="" textlink="">
      <xdr:nvSpPr>
        <xdr:cNvPr id="361" name="テキスト ボックス 360"/>
        <xdr:cNvSpPr txBox="1"/>
      </xdr:nvSpPr>
      <xdr:spPr>
        <a:xfrm>
          <a:off x="6705111" y="94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34519</xdr:rowOff>
    </xdr:from>
    <xdr:to>
      <xdr:col>55</xdr:col>
      <xdr:colOff>50800</xdr:colOff>
      <xdr:row>57</xdr:row>
      <xdr:rowOff>136119</xdr:rowOff>
    </xdr:to>
    <xdr:sp macro="" textlink="">
      <xdr:nvSpPr>
        <xdr:cNvPr id="367" name="楕円 366"/>
        <xdr:cNvSpPr/>
      </xdr:nvSpPr>
      <xdr:spPr>
        <a:xfrm>
          <a:off x="10426700" y="98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12946</xdr:rowOff>
    </xdr:from>
    <xdr:ext cx="534377" cy="259045"/>
    <xdr:sp macro="" textlink="">
      <xdr:nvSpPr>
        <xdr:cNvPr id="368" name="普通建設事業費該当値テキスト"/>
        <xdr:cNvSpPr txBox="1"/>
      </xdr:nvSpPr>
      <xdr:spPr>
        <a:xfrm>
          <a:off x="10528300" y="97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107683</xdr:rowOff>
    </xdr:from>
    <xdr:to>
      <xdr:col>50</xdr:col>
      <xdr:colOff>165100</xdr:colOff>
      <xdr:row>57</xdr:row>
      <xdr:rowOff>37833</xdr:rowOff>
    </xdr:to>
    <xdr:sp macro="" textlink="">
      <xdr:nvSpPr>
        <xdr:cNvPr id="369" name="楕円 368"/>
        <xdr:cNvSpPr/>
      </xdr:nvSpPr>
      <xdr:spPr>
        <a:xfrm>
          <a:off x="9588500" y="97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28960</xdr:rowOff>
    </xdr:from>
    <xdr:ext cx="534377" cy="259045"/>
    <xdr:sp macro="" textlink="">
      <xdr:nvSpPr>
        <xdr:cNvPr id="370" name="テキスト ボックス 369"/>
        <xdr:cNvSpPr txBox="1"/>
      </xdr:nvSpPr>
      <xdr:spPr>
        <a:xfrm>
          <a:off x="9372111" y="98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48273</xdr:rowOff>
    </xdr:from>
    <xdr:to>
      <xdr:col>46</xdr:col>
      <xdr:colOff>38100</xdr:colOff>
      <xdr:row>56</xdr:row>
      <xdr:rowOff>149873</xdr:rowOff>
    </xdr:to>
    <xdr:sp macro="" textlink="">
      <xdr:nvSpPr>
        <xdr:cNvPr id="371" name="楕円 370"/>
        <xdr:cNvSpPr/>
      </xdr:nvSpPr>
      <xdr:spPr>
        <a:xfrm>
          <a:off x="8699500" y="96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141000</xdr:rowOff>
    </xdr:from>
    <xdr:ext cx="534377" cy="259045"/>
    <xdr:sp macro="" textlink="">
      <xdr:nvSpPr>
        <xdr:cNvPr id="372" name="テキスト ボックス 371"/>
        <xdr:cNvSpPr txBox="1"/>
      </xdr:nvSpPr>
      <xdr:spPr>
        <a:xfrm>
          <a:off x="8483111" y="97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132728</xdr:rowOff>
    </xdr:from>
    <xdr:to>
      <xdr:col>41</xdr:col>
      <xdr:colOff>101600</xdr:colOff>
      <xdr:row>57</xdr:row>
      <xdr:rowOff>62878</xdr:rowOff>
    </xdr:to>
    <xdr:sp macro="" textlink="">
      <xdr:nvSpPr>
        <xdr:cNvPr id="373" name="楕円 372"/>
        <xdr:cNvSpPr/>
      </xdr:nvSpPr>
      <xdr:spPr>
        <a:xfrm>
          <a:off x="7810500" y="97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54005</xdr:rowOff>
    </xdr:from>
    <xdr:ext cx="534377" cy="259045"/>
    <xdr:sp macro="" textlink="">
      <xdr:nvSpPr>
        <xdr:cNvPr id="374" name="テキスト ボックス 373"/>
        <xdr:cNvSpPr txBox="1"/>
      </xdr:nvSpPr>
      <xdr:spPr>
        <a:xfrm>
          <a:off x="7594111" y="98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33427</xdr:rowOff>
    </xdr:from>
    <xdr:to>
      <xdr:col>36</xdr:col>
      <xdr:colOff>165100</xdr:colOff>
      <xdr:row>57</xdr:row>
      <xdr:rowOff>135027</xdr:rowOff>
    </xdr:to>
    <xdr:sp macro="" textlink="">
      <xdr:nvSpPr>
        <xdr:cNvPr id="375" name="楕円 374"/>
        <xdr:cNvSpPr/>
      </xdr:nvSpPr>
      <xdr:spPr>
        <a:xfrm>
          <a:off x="6921500" y="98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126154</xdr:rowOff>
    </xdr:from>
    <xdr:ext cx="534377" cy="259045"/>
    <xdr:sp macro="" textlink="">
      <xdr:nvSpPr>
        <xdr:cNvPr id="376" name="テキスト ボックス 375"/>
        <xdr:cNvSpPr txBox="1"/>
      </xdr:nvSpPr>
      <xdr:spPr>
        <a:xfrm>
          <a:off x="6705111" y="98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126785</xdr:rowOff>
    </xdr:from>
    <xdr:to>
      <xdr:col>55</xdr:col>
      <xdr:colOff>0</xdr:colOff>
      <xdr:row>77</xdr:row>
      <xdr:rowOff>171179</xdr:rowOff>
    </xdr:to>
    <xdr:cxnSp macro="">
      <xdr:nvCxnSpPr>
        <xdr:cNvPr id="403" name="直線コネクタ 402"/>
        <xdr:cNvCxnSpPr/>
      </xdr:nvCxnSpPr>
      <xdr:spPr>
        <a:xfrm>
          <a:off x="9639300" y="13328435"/>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126785</xdr:rowOff>
    </xdr:from>
    <xdr:to>
      <xdr:col>50</xdr:col>
      <xdr:colOff>114300</xdr:colOff>
      <xdr:row>77</xdr:row>
      <xdr:rowOff>149988</xdr:rowOff>
    </xdr:to>
    <xdr:cxnSp macro="">
      <xdr:nvCxnSpPr>
        <xdr:cNvPr id="406" name="直線コネクタ 405"/>
        <xdr:cNvCxnSpPr/>
      </xdr:nvCxnSpPr>
      <xdr:spPr>
        <a:xfrm flipV="1">
          <a:off x="8750300" y="1332843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149988</xdr:rowOff>
    </xdr:from>
    <xdr:to>
      <xdr:col>45</xdr:col>
      <xdr:colOff>177800</xdr:colOff>
      <xdr:row>78</xdr:row>
      <xdr:rowOff>39756</xdr:rowOff>
    </xdr:to>
    <xdr:cxnSp macro="">
      <xdr:nvCxnSpPr>
        <xdr:cNvPr id="409" name="直線コネクタ 408"/>
        <xdr:cNvCxnSpPr/>
      </xdr:nvCxnSpPr>
      <xdr:spPr>
        <a:xfrm flipV="1">
          <a:off x="7861300" y="13351638"/>
          <a:ext cx="889000" cy="6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4415</xdr:rowOff>
    </xdr:from>
    <xdr:to>
      <xdr:col>41</xdr:col>
      <xdr:colOff>50800</xdr:colOff>
      <xdr:row>78</xdr:row>
      <xdr:rowOff>39756</xdr:rowOff>
    </xdr:to>
    <xdr:cxnSp macro="">
      <xdr:nvCxnSpPr>
        <xdr:cNvPr id="412" name="直線コネクタ 411"/>
        <xdr:cNvCxnSpPr/>
      </xdr:nvCxnSpPr>
      <xdr:spPr>
        <a:xfrm>
          <a:off x="6972300" y="13377515"/>
          <a:ext cx="8890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28916</xdr:rowOff>
    </xdr:from>
    <xdr:to>
      <xdr:col>41</xdr:col>
      <xdr:colOff>101600</xdr:colOff>
      <xdr:row>77</xdr:row>
      <xdr:rowOff>130516</xdr:rowOff>
    </xdr:to>
    <xdr:sp macro="" textlink="">
      <xdr:nvSpPr>
        <xdr:cNvPr id="413" name="フローチャート: 判断 412"/>
        <xdr:cNvSpPr/>
      </xdr:nvSpPr>
      <xdr:spPr>
        <a:xfrm>
          <a:off x="7810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147043</xdr:rowOff>
    </xdr:from>
    <xdr:ext cx="534377" cy="259045"/>
    <xdr:sp macro="" textlink="">
      <xdr:nvSpPr>
        <xdr:cNvPr id="414" name="テキスト ボックス 413"/>
        <xdr:cNvSpPr txBox="1"/>
      </xdr:nvSpPr>
      <xdr:spPr>
        <a:xfrm>
          <a:off x="7594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76121</xdr:rowOff>
    </xdr:from>
    <xdr:to>
      <xdr:col>36</xdr:col>
      <xdr:colOff>165100</xdr:colOff>
      <xdr:row>78</xdr:row>
      <xdr:rowOff>6271</xdr:rowOff>
    </xdr:to>
    <xdr:sp macro="" textlink="">
      <xdr:nvSpPr>
        <xdr:cNvPr id="415" name="フローチャート: 判断 414"/>
        <xdr:cNvSpPr/>
      </xdr:nvSpPr>
      <xdr:spPr>
        <a:xfrm>
          <a:off x="6921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22798</xdr:rowOff>
    </xdr:from>
    <xdr:ext cx="469744" cy="259045"/>
    <xdr:sp macro="" textlink="">
      <xdr:nvSpPr>
        <xdr:cNvPr id="416" name="テキスト ボックス 415"/>
        <xdr:cNvSpPr txBox="1"/>
      </xdr:nvSpPr>
      <xdr:spPr>
        <a:xfrm>
          <a:off x="6737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120379</xdr:rowOff>
    </xdr:from>
    <xdr:to>
      <xdr:col>55</xdr:col>
      <xdr:colOff>50800</xdr:colOff>
      <xdr:row>78</xdr:row>
      <xdr:rowOff>50529</xdr:rowOff>
    </xdr:to>
    <xdr:sp macro="" textlink="">
      <xdr:nvSpPr>
        <xdr:cNvPr id="422" name="楕円 421"/>
        <xdr:cNvSpPr/>
      </xdr:nvSpPr>
      <xdr:spPr>
        <a:xfrm>
          <a:off x="10426700" y="133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98806</xdr:rowOff>
    </xdr:from>
    <xdr:ext cx="469744" cy="259045"/>
    <xdr:sp macro="" textlink="">
      <xdr:nvSpPr>
        <xdr:cNvPr id="423" name="普通建設事業費 （ うち新規整備　）該当値テキスト"/>
        <xdr:cNvSpPr txBox="1"/>
      </xdr:nvSpPr>
      <xdr:spPr>
        <a:xfrm>
          <a:off x="10528300" y="1330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75985</xdr:rowOff>
    </xdr:from>
    <xdr:to>
      <xdr:col>50</xdr:col>
      <xdr:colOff>165100</xdr:colOff>
      <xdr:row>78</xdr:row>
      <xdr:rowOff>6135</xdr:rowOff>
    </xdr:to>
    <xdr:sp macro="" textlink="">
      <xdr:nvSpPr>
        <xdr:cNvPr id="424" name="楕円 423"/>
        <xdr:cNvSpPr/>
      </xdr:nvSpPr>
      <xdr:spPr>
        <a:xfrm>
          <a:off x="9588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168712</xdr:rowOff>
    </xdr:from>
    <xdr:ext cx="469744" cy="259045"/>
    <xdr:sp macro="" textlink="">
      <xdr:nvSpPr>
        <xdr:cNvPr id="425" name="テキスト ボックス 424"/>
        <xdr:cNvSpPr txBox="1"/>
      </xdr:nvSpPr>
      <xdr:spPr>
        <a:xfrm>
          <a:off x="9404428" y="13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99188</xdr:rowOff>
    </xdr:from>
    <xdr:to>
      <xdr:col>46</xdr:col>
      <xdr:colOff>38100</xdr:colOff>
      <xdr:row>78</xdr:row>
      <xdr:rowOff>29338</xdr:rowOff>
    </xdr:to>
    <xdr:sp macro="" textlink="">
      <xdr:nvSpPr>
        <xdr:cNvPr id="426" name="楕円 425"/>
        <xdr:cNvSpPr/>
      </xdr:nvSpPr>
      <xdr:spPr>
        <a:xfrm>
          <a:off x="8699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20465</xdr:rowOff>
    </xdr:from>
    <xdr:ext cx="469744" cy="259045"/>
    <xdr:sp macro="" textlink="">
      <xdr:nvSpPr>
        <xdr:cNvPr id="427" name="テキスト ボックス 426"/>
        <xdr:cNvSpPr txBox="1"/>
      </xdr:nvSpPr>
      <xdr:spPr>
        <a:xfrm>
          <a:off x="8515428"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160406</xdr:rowOff>
    </xdr:from>
    <xdr:to>
      <xdr:col>41</xdr:col>
      <xdr:colOff>101600</xdr:colOff>
      <xdr:row>78</xdr:row>
      <xdr:rowOff>90556</xdr:rowOff>
    </xdr:to>
    <xdr:sp macro="" textlink="">
      <xdr:nvSpPr>
        <xdr:cNvPr id="428" name="楕円 427"/>
        <xdr:cNvSpPr/>
      </xdr:nvSpPr>
      <xdr:spPr>
        <a:xfrm>
          <a:off x="7810500" y="133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81683</xdr:rowOff>
    </xdr:from>
    <xdr:ext cx="469744" cy="259045"/>
    <xdr:sp macro="" textlink="">
      <xdr:nvSpPr>
        <xdr:cNvPr id="429" name="テキスト ボックス 428"/>
        <xdr:cNvSpPr txBox="1"/>
      </xdr:nvSpPr>
      <xdr:spPr>
        <a:xfrm>
          <a:off x="7626428" y="1345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125065</xdr:rowOff>
    </xdr:from>
    <xdr:to>
      <xdr:col>36</xdr:col>
      <xdr:colOff>165100</xdr:colOff>
      <xdr:row>78</xdr:row>
      <xdr:rowOff>55215</xdr:rowOff>
    </xdr:to>
    <xdr:sp macro="" textlink="">
      <xdr:nvSpPr>
        <xdr:cNvPr id="430" name="楕円 429"/>
        <xdr:cNvSpPr/>
      </xdr:nvSpPr>
      <xdr:spPr>
        <a:xfrm>
          <a:off x="6921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46342</xdr:rowOff>
    </xdr:from>
    <xdr:ext cx="469744" cy="259045"/>
    <xdr:sp macro="" textlink="">
      <xdr:nvSpPr>
        <xdr:cNvPr id="431" name="テキスト ボックス 430"/>
        <xdr:cNvSpPr txBox="1"/>
      </xdr:nvSpPr>
      <xdr:spPr>
        <a:xfrm>
          <a:off x="6737428" y="1341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19228</xdr:rowOff>
    </xdr:from>
    <xdr:to>
      <xdr:col>55</xdr:col>
      <xdr:colOff>0</xdr:colOff>
      <xdr:row>97</xdr:row>
      <xdr:rowOff>27891</xdr:rowOff>
    </xdr:to>
    <xdr:cxnSp macro="">
      <xdr:nvCxnSpPr>
        <xdr:cNvPr id="458" name="直線コネクタ 457"/>
        <xdr:cNvCxnSpPr/>
      </xdr:nvCxnSpPr>
      <xdr:spPr>
        <a:xfrm flipV="1">
          <a:off x="9639300" y="16649878"/>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12210</xdr:rowOff>
    </xdr:from>
    <xdr:to>
      <xdr:col>50</xdr:col>
      <xdr:colOff>114300</xdr:colOff>
      <xdr:row>97</xdr:row>
      <xdr:rowOff>27891</xdr:rowOff>
    </xdr:to>
    <xdr:cxnSp macro="">
      <xdr:nvCxnSpPr>
        <xdr:cNvPr id="461" name="直線コネクタ 460"/>
        <xdr:cNvCxnSpPr/>
      </xdr:nvCxnSpPr>
      <xdr:spPr>
        <a:xfrm>
          <a:off x="8750300" y="16471410"/>
          <a:ext cx="889000" cy="1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143335</xdr:rowOff>
    </xdr:from>
    <xdr:to>
      <xdr:col>45</xdr:col>
      <xdr:colOff>177800</xdr:colOff>
      <xdr:row>96</xdr:row>
      <xdr:rowOff>12210</xdr:rowOff>
    </xdr:to>
    <xdr:cxnSp macro="">
      <xdr:nvCxnSpPr>
        <xdr:cNvPr id="464" name="直線コネクタ 463"/>
        <xdr:cNvCxnSpPr/>
      </xdr:nvCxnSpPr>
      <xdr:spPr>
        <a:xfrm>
          <a:off x="7861300" y="16431085"/>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143335</xdr:rowOff>
    </xdr:from>
    <xdr:to>
      <xdr:col>41</xdr:col>
      <xdr:colOff>50800</xdr:colOff>
      <xdr:row>96</xdr:row>
      <xdr:rowOff>123653</xdr:rowOff>
    </xdr:to>
    <xdr:cxnSp macro="">
      <xdr:nvCxnSpPr>
        <xdr:cNvPr id="467" name="直線コネクタ 466"/>
        <xdr:cNvCxnSpPr/>
      </xdr:nvCxnSpPr>
      <xdr:spPr>
        <a:xfrm flipV="1">
          <a:off x="6972300" y="16431085"/>
          <a:ext cx="889000" cy="1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118596</xdr:rowOff>
    </xdr:from>
    <xdr:to>
      <xdr:col>41</xdr:col>
      <xdr:colOff>101600</xdr:colOff>
      <xdr:row>96</xdr:row>
      <xdr:rowOff>48746</xdr:rowOff>
    </xdr:to>
    <xdr:sp macro="" textlink="">
      <xdr:nvSpPr>
        <xdr:cNvPr id="468" name="フローチャート: 判断 467"/>
        <xdr:cNvSpPr/>
      </xdr:nvSpPr>
      <xdr:spPr>
        <a:xfrm>
          <a:off x="78105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39873</xdr:rowOff>
    </xdr:from>
    <xdr:ext cx="534377" cy="259045"/>
    <xdr:sp macro="" textlink="">
      <xdr:nvSpPr>
        <xdr:cNvPr id="469" name="テキスト ボックス 468"/>
        <xdr:cNvSpPr txBox="1"/>
      </xdr:nvSpPr>
      <xdr:spPr>
        <a:xfrm>
          <a:off x="7594111" y="164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10193</xdr:rowOff>
    </xdr:from>
    <xdr:to>
      <xdr:col>36</xdr:col>
      <xdr:colOff>165100</xdr:colOff>
      <xdr:row>96</xdr:row>
      <xdr:rowOff>111793</xdr:rowOff>
    </xdr:to>
    <xdr:sp macro="" textlink="">
      <xdr:nvSpPr>
        <xdr:cNvPr id="470" name="フローチャート: 判断 469"/>
        <xdr:cNvSpPr/>
      </xdr:nvSpPr>
      <xdr:spPr>
        <a:xfrm>
          <a:off x="6921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128320</xdr:rowOff>
    </xdr:from>
    <xdr:ext cx="534377" cy="259045"/>
    <xdr:sp macro="" textlink="">
      <xdr:nvSpPr>
        <xdr:cNvPr id="471" name="テキスト ボックス 470"/>
        <xdr:cNvSpPr txBox="1"/>
      </xdr:nvSpPr>
      <xdr:spPr>
        <a:xfrm>
          <a:off x="6705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139878</xdr:rowOff>
    </xdr:from>
    <xdr:to>
      <xdr:col>55</xdr:col>
      <xdr:colOff>50800</xdr:colOff>
      <xdr:row>97</xdr:row>
      <xdr:rowOff>70028</xdr:rowOff>
    </xdr:to>
    <xdr:sp macro="" textlink="">
      <xdr:nvSpPr>
        <xdr:cNvPr id="477" name="楕円 476"/>
        <xdr:cNvSpPr/>
      </xdr:nvSpPr>
      <xdr:spPr>
        <a:xfrm>
          <a:off x="10426700" y="165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118305</xdr:rowOff>
    </xdr:from>
    <xdr:ext cx="534377" cy="259045"/>
    <xdr:sp macro="" textlink="">
      <xdr:nvSpPr>
        <xdr:cNvPr id="478" name="普通建設事業費 （ うち更新整備　）該当値テキスト"/>
        <xdr:cNvSpPr txBox="1"/>
      </xdr:nvSpPr>
      <xdr:spPr>
        <a:xfrm>
          <a:off x="10528300" y="1657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148541</xdr:rowOff>
    </xdr:from>
    <xdr:to>
      <xdr:col>50</xdr:col>
      <xdr:colOff>165100</xdr:colOff>
      <xdr:row>97</xdr:row>
      <xdr:rowOff>78691</xdr:rowOff>
    </xdr:to>
    <xdr:sp macro="" textlink="">
      <xdr:nvSpPr>
        <xdr:cNvPr id="479" name="楕円 478"/>
        <xdr:cNvSpPr/>
      </xdr:nvSpPr>
      <xdr:spPr>
        <a:xfrm>
          <a:off x="9588500" y="166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69818</xdr:rowOff>
    </xdr:from>
    <xdr:ext cx="534377" cy="259045"/>
    <xdr:sp macro="" textlink="">
      <xdr:nvSpPr>
        <xdr:cNvPr id="480" name="テキスト ボックス 479"/>
        <xdr:cNvSpPr txBox="1"/>
      </xdr:nvSpPr>
      <xdr:spPr>
        <a:xfrm>
          <a:off x="9372111" y="167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132860</xdr:rowOff>
    </xdr:from>
    <xdr:to>
      <xdr:col>46</xdr:col>
      <xdr:colOff>38100</xdr:colOff>
      <xdr:row>96</xdr:row>
      <xdr:rowOff>63010</xdr:rowOff>
    </xdr:to>
    <xdr:sp macro="" textlink="">
      <xdr:nvSpPr>
        <xdr:cNvPr id="481" name="楕円 480"/>
        <xdr:cNvSpPr/>
      </xdr:nvSpPr>
      <xdr:spPr>
        <a:xfrm>
          <a:off x="8699500" y="164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54137</xdr:rowOff>
    </xdr:from>
    <xdr:ext cx="534377" cy="259045"/>
    <xdr:sp macro="" textlink="">
      <xdr:nvSpPr>
        <xdr:cNvPr id="482" name="テキスト ボックス 481"/>
        <xdr:cNvSpPr txBox="1"/>
      </xdr:nvSpPr>
      <xdr:spPr>
        <a:xfrm>
          <a:off x="8483111" y="165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92535</xdr:rowOff>
    </xdr:from>
    <xdr:to>
      <xdr:col>41</xdr:col>
      <xdr:colOff>101600</xdr:colOff>
      <xdr:row>96</xdr:row>
      <xdr:rowOff>22685</xdr:rowOff>
    </xdr:to>
    <xdr:sp macro="" textlink="">
      <xdr:nvSpPr>
        <xdr:cNvPr id="483" name="楕円 482"/>
        <xdr:cNvSpPr/>
      </xdr:nvSpPr>
      <xdr:spPr>
        <a:xfrm>
          <a:off x="7810500" y="163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39212</xdr:rowOff>
    </xdr:from>
    <xdr:ext cx="534377" cy="259045"/>
    <xdr:sp macro="" textlink="">
      <xdr:nvSpPr>
        <xdr:cNvPr id="484" name="テキスト ボックス 483"/>
        <xdr:cNvSpPr txBox="1"/>
      </xdr:nvSpPr>
      <xdr:spPr>
        <a:xfrm>
          <a:off x="7594111" y="161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72853</xdr:rowOff>
    </xdr:from>
    <xdr:to>
      <xdr:col>36</xdr:col>
      <xdr:colOff>165100</xdr:colOff>
      <xdr:row>97</xdr:row>
      <xdr:rowOff>3003</xdr:rowOff>
    </xdr:to>
    <xdr:sp macro="" textlink="">
      <xdr:nvSpPr>
        <xdr:cNvPr id="485" name="楕円 484"/>
        <xdr:cNvSpPr/>
      </xdr:nvSpPr>
      <xdr:spPr>
        <a:xfrm>
          <a:off x="6921500" y="165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165580</xdr:rowOff>
    </xdr:from>
    <xdr:ext cx="534377" cy="259045"/>
    <xdr:sp macro="" textlink="">
      <xdr:nvSpPr>
        <xdr:cNvPr id="486" name="テキスト ボックス 485"/>
        <xdr:cNvSpPr txBox="1"/>
      </xdr:nvSpPr>
      <xdr:spPr>
        <a:xfrm>
          <a:off x="6705111" y="166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29972</xdr:rowOff>
    </xdr:from>
    <xdr:to>
      <xdr:col>81</xdr:col>
      <xdr:colOff>50800</xdr:colOff>
      <xdr:row>39</xdr:row>
      <xdr:rowOff>44450</xdr:rowOff>
    </xdr:to>
    <xdr:cxnSp macro="">
      <xdr:nvCxnSpPr>
        <xdr:cNvPr id="518" name="直線コネクタ 517"/>
        <xdr:cNvCxnSpPr/>
      </xdr:nvCxnSpPr>
      <xdr:spPr>
        <a:xfrm>
          <a:off x="14592300" y="6716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29972</xdr:rowOff>
    </xdr:from>
    <xdr:to>
      <xdr:col>76</xdr:col>
      <xdr:colOff>114300</xdr:colOff>
      <xdr:row>39</xdr:row>
      <xdr:rowOff>40640</xdr:rowOff>
    </xdr:to>
    <xdr:cxnSp macro="">
      <xdr:nvCxnSpPr>
        <xdr:cNvPr id="521" name="直線コネクタ 520"/>
        <xdr:cNvCxnSpPr/>
      </xdr:nvCxnSpPr>
      <xdr:spPr>
        <a:xfrm flipV="1">
          <a:off x="13703300" y="67165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40640</xdr:rowOff>
    </xdr:from>
    <xdr:to>
      <xdr:col>71</xdr:col>
      <xdr:colOff>177800</xdr:colOff>
      <xdr:row>39</xdr:row>
      <xdr:rowOff>44450</xdr:rowOff>
    </xdr:to>
    <xdr:cxnSp macro="">
      <xdr:nvCxnSpPr>
        <xdr:cNvPr id="524" name="直線コネクタ 523"/>
        <xdr:cNvCxnSpPr/>
      </xdr:nvCxnSpPr>
      <xdr:spPr>
        <a:xfrm flipV="1">
          <a:off x="12814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131191</xdr:rowOff>
    </xdr:from>
    <xdr:to>
      <xdr:col>72</xdr:col>
      <xdr:colOff>38100</xdr:colOff>
      <xdr:row>39</xdr:row>
      <xdr:rowOff>61341</xdr:rowOff>
    </xdr:to>
    <xdr:sp macro="" textlink="">
      <xdr:nvSpPr>
        <xdr:cNvPr id="525" name="フローチャート: 判断 524"/>
        <xdr:cNvSpPr/>
      </xdr:nvSpPr>
      <xdr:spPr>
        <a:xfrm>
          <a:off x="1365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77868</xdr:rowOff>
    </xdr:from>
    <xdr:ext cx="378565" cy="259045"/>
    <xdr:sp macro="" textlink="">
      <xdr:nvSpPr>
        <xdr:cNvPr id="526" name="テキスト ボックス 525"/>
        <xdr:cNvSpPr txBox="1"/>
      </xdr:nvSpPr>
      <xdr:spPr>
        <a:xfrm>
          <a:off x="13514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138176</xdr:rowOff>
    </xdr:from>
    <xdr:to>
      <xdr:col>67</xdr:col>
      <xdr:colOff>101600</xdr:colOff>
      <xdr:row>39</xdr:row>
      <xdr:rowOff>68326</xdr:rowOff>
    </xdr:to>
    <xdr:sp macro="" textlink="">
      <xdr:nvSpPr>
        <xdr:cNvPr id="527" name="フローチャート: 判断 526"/>
        <xdr:cNvSpPr/>
      </xdr:nvSpPr>
      <xdr:spPr>
        <a:xfrm>
          <a:off x="12763500" y="66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84853</xdr:rowOff>
    </xdr:from>
    <xdr:ext cx="378565" cy="259045"/>
    <xdr:sp macro="" textlink="">
      <xdr:nvSpPr>
        <xdr:cNvPr id="528" name="テキスト ボックス 527"/>
        <xdr:cNvSpPr txBox="1"/>
      </xdr:nvSpPr>
      <xdr:spPr>
        <a:xfrm>
          <a:off x="12625017" y="64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150622</xdr:rowOff>
    </xdr:from>
    <xdr:to>
      <xdr:col>76</xdr:col>
      <xdr:colOff>165100</xdr:colOff>
      <xdr:row>39</xdr:row>
      <xdr:rowOff>80772</xdr:rowOff>
    </xdr:to>
    <xdr:sp macro="" textlink="">
      <xdr:nvSpPr>
        <xdr:cNvPr id="538" name="楕円 537"/>
        <xdr:cNvSpPr/>
      </xdr:nvSpPr>
      <xdr:spPr>
        <a:xfrm>
          <a:off x="1454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71899</xdr:rowOff>
    </xdr:from>
    <xdr:ext cx="378565" cy="259045"/>
    <xdr:sp macro="" textlink="">
      <xdr:nvSpPr>
        <xdr:cNvPr id="539" name="テキスト ボックス 538"/>
        <xdr:cNvSpPr txBox="1"/>
      </xdr:nvSpPr>
      <xdr:spPr>
        <a:xfrm>
          <a:off x="1440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161290</xdr:rowOff>
    </xdr:from>
    <xdr:to>
      <xdr:col>72</xdr:col>
      <xdr:colOff>38100</xdr:colOff>
      <xdr:row>39</xdr:row>
      <xdr:rowOff>91440</xdr:rowOff>
    </xdr:to>
    <xdr:sp macro="" textlink="">
      <xdr:nvSpPr>
        <xdr:cNvPr id="540" name="楕円 539"/>
        <xdr:cNvSpPr/>
      </xdr:nvSpPr>
      <xdr:spPr>
        <a:xfrm>
          <a:off x="1365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82567</xdr:rowOff>
    </xdr:from>
    <xdr:ext cx="313932" cy="259045"/>
    <xdr:sp macro="" textlink="">
      <xdr:nvSpPr>
        <xdr:cNvPr id="541" name="テキスト ボックス 540"/>
        <xdr:cNvSpPr txBox="1"/>
      </xdr:nvSpPr>
      <xdr:spPr>
        <a:xfrm>
          <a:off x="1354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14027</xdr:rowOff>
    </xdr:from>
    <xdr:to>
      <xdr:col>85</xdr:col>
      <xdr:colOff>127000</xdr:colOff>
      <xdr:row>76</xdr:row>
      <xdr:rowOff>47137</xdr:rowOff>
    </xdr:to>
    <xdr:cxnSp macro="">
      <xdr:nvCxnSpPr>
        <xdr:cNvPr id="621" name="直線コネクタ 620"/>
        <xdr:cNvCxnSpPr/>
      </xdr:nvCxnSpPr>
      <xdr:spPr>
        <a:xfrm flipV="1">
          <a:off x="15481300" y="13044227"/>
          <a:ext cx="8382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47137</xdr:rowOff>
    </xdr:from>
    <xdr:to>
      <xdr:col>81</xdr:col>
      <xdr:colOff>50800</xdr:colOff>
      <xdr:row>76</xdr:row>
      <xdr:rowOff>56947</xdr:rowOff>
    </xdr:to>
    <xdr:cxnSp macro="">
      <xdr:nvCxnSpPr>
        <xdr:cNvPr id="624" name="直線コネクタ 623"/>
        <xdr:cNvCxnSpPr/>
      </xdr:nvCxnSpPr>
      <xdr:spPr>
        <a:xfrm flipV="1">
          <a:off x="14592300" y="1307733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56947</xdr:rowOff>
    </xdr:from>
    <xdr:to>
      <xdr:col>76</xdr:col>
      <xdr:colOff>114300</xdr:colOff>
      <xdr:row>76</xdr:row>
      <xdr:rowOff>82511</xdr:rowOff>
    </xdr:to>
    <xdr:cxnSp macro="">
      <xdr:nvCxnSpPr>
        <xdr:cNvPr id="627" name="直線コネクタ 626"/>
        <xdr:cNvCxnSpPr/>
      </xdr:nvCxnSpPr>
      <xdr:spPr>
        <a:xfrm flipV="1">
          <a:off x="13703300" y="13087147"/>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82511</xdr:rowOff>
    </xdr:from>
    <xdr:to>
      <xdr:col>71</xdr:col>
      <xdr:colOff>177800</xdr:colOff>
      <xdr:row>76</xdr:row>
      <xdr:rowOff>101295</xdr:rowOff>
    </xdr:to>
    <xdr:cxnSp macro="">
      <xdr:nvCxnSpPr>
        <xdr:cNvPr id="630" name="直線コネクタ 629"/>
        <xdr:cNvCxnSpPr/>
      </xdr:nvCxnSpPr>
      <xdr:spPr>
        <a:xfrm flipV="1">
          <a:off x="12814300" y="1311271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1" name="フローチャート: 判断 630"/>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2" name="テキスト ボックス 631"/>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3" name="フローチャート: 判断 632"/>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4" name="テキスト ボックス 633"/>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134677</xdr:rowOff>
    </xdr:from>
    <xdr:to>
      <xdr:col>85</xdr:col>
      <xdr:colOff>177800</xdr:colOff>
      <xdr:row>76</xdr:row>
      <xdr:rowOff>64827</xdr:rowOff>
    </xdr:to>
    <xdr:sp macro="" textlink="">
      <xdr:nvSpPr>
        <xdr:cNvPr id="640" name="楕円 639"/>
        <xdr:cNvSpPr/>
      </xdr:nvSpPr>
      <xdr:spPr>
        <a:xfrm>
          <a:off x="16268700" y="129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113104</xdr:rowOff>
    </xdr:from>
    <xdr:ext cx="534377" cy="259045"/>
    <xdr:sp macro="" textlink="">
      <xdr:nvSpPr>
        <xdr:cNvPr id="641" name="公債費該当値テキスト"/>
        <xdr:cNvSpPr txBox="1"/>
      </xdr:nvSpPr>
      <xdr:spPr>
        <a:xfrm>
          <a:off x="16370300" y="129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167787</xdr:rowOff>
    </xdr:from>
    <xdr:to>
      <xdr:col>81</xdr:col>
      <xdr:colOff>101600</xdr:colOff>
      <xdr:row>76</xdr:row>
      <xdr:rowOff>97937</xdr:rowOff>
    </xdr:to>
    <xdr:sp macro="" textlink="">
      <xdr:nvSpPr>
        <xdr:cNvPr id="642" name="楕円 641"/>
        <xdr:cNvSpPr/>
      </xdr:nvSpPr>
      <xdr:spPr>
        <a:xfrm>
          <a:off x="15430500" y="130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89064</xdr:rowOff>
    </xdr:from>
    <xdr:ext cx="534377" cy="259045"/>
    <xdr:sp macro="" textlink="">
      <xdr:nvSpPr>
        <xdr:cNvPr id="643" name="テキスト ボックス 642"/>
        <xdr:cNvSpPr txBox="1"/>
      </xdr:nvSpPr>
      <xdr:spPr>
        <a:xfrm>
          <a:off x="15214111" y="131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6147</xdr:rowOff>
    </xdr:from>
    <xdr:to>
      <xdr:col>76</xdr:col>
      <xdr:colOff>165100</xdr:colOff>
      <xdr:row>76</xdr:row>
      <xdr:rowOff>107747</xdr:rowOff>
    </xdr:to>
    <xdr:sp macro="" textlink="">
      <xdr:nvSpPr>
        <xdr:cNvPr id="644" name="楕円 643"/>
        <xdr:cNvSpPr/>
      </xdr:nvSpPr>
      <xdr:spPr>
        <a:xfrm>
          <a:off x="14541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98874</xdr:rowOff>
    </xdr:from>
    <xdr:ext cx="534377" cy="259045"/>
    <xdr:sp macro="" textlink="">
      <xdr:nvSpPr>
        <xdr:cNvPr id="645" name="テキスト ボックス 644"/>
        <xdr:cNvSpPr txBox="1"/>
      </xdr:nvSpPr>
      <xdr:spPr>
        <a:xfrm>
          <a:off x="14325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31711</xdr:rowOff>
    </xdr:from>
    <xdr:to>
      <xdr:col>72</xdr:col>
      <xdr:colOff>38100</xdr:colOff>
      <xdr:row>76</xdr:row>
      <xdr:rowOff>133311</xdr:rowOff>
    </xdr:to>
    <xdr:sp macro="" textlink="">
      <xdr:nvSpPr>
        <xdr:cNvPr id="646" name="楕円 645"/>
        <xdr:cNvSpPr/>
      </xdr:nvSpPr>
      <xdr:spPr>
        <a:xfrm>
          <a:off x="13652500" y="13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124438</xdr:rowOff>
    </xdr:from>
    <xdr:ext cx="534377" cy="259045"/>
    <xdr:sp macro="" textlink="">
      <xdr:nvSpPr>
        <xdr:cNvPr id="647" name="テキスト ボックス 646"/>
        <xdr:cNvSpPr txBox="1"/>
      </xdr:nvSpPr>
      <xdr:spPr>
        <a:xfrm>
          <a:off x="13436111" y="1315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50495</xdr:rowOff>
    </xdr:from>
    <xdr:to>
      <xdr:col>67</xdr:col>
      <xdr:colOff>101600</xdr:colOff>
      <xdr:row>76</xdr:row>
      <xdr:rowOff>152095</xdr:rowOff>
    </xdr:to>
    <xdr:sp macro="" textlink="">
      <xdr:nvSpPr>
        <xdr:cNvPr id="648" name="楕円 647"/>
        <xdr:cNvSpPr/>
      </xdr:nvSpPr>
      <xdr:spPr>
        <a:xfrm>
          <a:off x="12763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143222</xdr:rowOff>
    </xdr:from>
    <xdr:ext cx="534377" cy="259045"/>
    <xdr:sp macro="" textlink="">
      <xdr:nvSpPr>
        <xdr:cNvPr id="649" name="テキスト ボックス 648"/>
        <xdr:cNvSpPr txBox="1"/>
      </xdr:nvSpPr>
      <xdr:spPr>
        <a:xfrm>
          <a:off x="12547111" y="131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13948</xdr:rowOff>
    </xdr:from>
    <xdr:to>
      <xdr:col>85</xdr:col>
      <xdr:colOff>127000</xdr:colOff>
      <xdr:row>98</xdr:row>
      <xdr:rowOff>111702</xdr:rowOff>
    </xdr:to>
    <xdr:cxnSp macro="">
      <xdr:nvCxnSpPr>
        <xdr:cNvPr id="680" name="直線コネクタ 679"/>
        <xdr:cNvCxnSpPr/>
      </xdr:nvCxnSpPr>
      <xdr:spPr>
        <a:xfrm>
          <a:off x="15481300" y="16816048"/>
          <a:ext cx="8382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13948</xdr:rowOff>
    </xdr:from>
    <xdr:to>
      <xdr:col>81</xdr:col>
      <xdr:colOff>50800</xdr:colOff>
      <xdr:row>98</xdr:row>
      <xdr:rowOff>170397</xdr:rowOff>
    </xdr:to>
    <xdr:cxnSp macro="">
      <xdr:nvCxnSpPr>
        <xdr:cNvPr id="683" name="直線コネクタ 682"/>
        <xdr:cNvCxnSpPr/>
      </xdr:nvCxnSpPr>
      <xdr:spPr>
        <a:xfrm flipV="1">
          <a:off x="14592300" y="16816048"/>
          <a:ext cx="889000" cy="1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144631</xdr:rowOff>
    </xdr:from>
    <xdr:to>
      <xdr:col>76</xdr:col>
      <xdr:colOff>114300</xdr:colOff>
      <xdr:row>98</xdr:row>
      <xdr:rowOff>170397</xdr:rowOff>
    </xdr:to>
    <xdr:cxnSp macro="">
      <xdr:nvCxnSpPr>
        <xdr:cNvPr id="686" name="直線コネクタ 685"/>
        <xdr:cNvCxnSpPr/>
      </xdr:nvCxnSpPr>
      <xdr:spPr>
        <a:xfrm>
          <a:off x="13703300" y="16946731"/>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127246</xdr:rowOff>
    </xdr:from>
    <xdr:to>
      <xdr:col>71</xdr:col>
      <xdr:colOff>177800</xdr:colOff>
      <xdr:row>98</xdr:row>
      <xdr:rowOff>144631</xdr:rowOff>
    </xdr:to>
    <xdr:cxnSp macro="">
      <xdr:nvCxnSpPr>
        <xdr:cNvPr id="689" name="直線コネクタ 688"/>
        <xdr:cNvCxnSpPr/>
      </xdr:nvCxnSpPr>
      <xdr:spPr>
        <a:xfrm>
          <a:off x="12814300" y="16929346"/>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127228</xdr:rowOff>
    </xdr:from>
    <xdr:to>
      <xdr:col>72</xdr:col>
      <xdr:colOff>38100</xdr:colOff>
      <xdr:row>99</xdr:row>
      <xdr:rowOff>57378</xdr:rowOff>
    </xdr:to>
    <xdr:sp macro="" textlink="">
      <xdr:nvSpPr>
        <xdr:cNvPr id="690" name="フローチャート: 判断 689"/>
        <xdr:cNvSpPr/>
      </xdr:nvSpPr>
      <xdr:spPr>
        <a:xfrm>
          <a:off x="13652500" y="1692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48505</xdr:rowOff>
    </xdr:from>
    <xdr:ext cx="469744" cy="259045"/>
    <xdr:sp macro="" textlink="">
      <xdr:nvSpPr>
        <xdr:cNvPr id="691" name="テキスト ボックス 690"/>
        <xdr:cNvSpPr txBox="1"/>
      </xdr:nvSpPr>
      <xdr:spPr>
        <a:xfrm>
          <a:off x="13468428" y="1702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127305</xdr:rowOff>
    </xdr:from>
    <xdr:to>
      <xdr:col>67</xdr:col>
      <xdr:colOff>101600</xdr:colOff>
      <xdr:row>99</xdr:row>
      <xdr:rowOff>57455</xdr:rowOff>
    </xdr:to>
    <xdr:sp macro="" textlink="">
      <xdr:nvSpPr>
        <xdr:cNvPr id="692" name="フローチャート: 判断 691"/>
        <xdr:cNvSpPr/>
      </xdr:nvSpPr>
      <xdr:spPr>
        <a:xfrm>
          <a:off x="12763500" y="169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48582</xdr:rowOff>
    </xdr:from>
    <xdr:ext cx="469744" cy="259045"/>
    <xdr:sp macro="" textlink="">
      <xdr:nvSpPr>
        <xdr:cNvPr id="693" name="テキスト ボックス 692"/>
        <xdr:cNvSpPr txBox="1"/>
      </xdr:nvSpPr>
      <xdr:spPr>
        <a:xfrm>
          <a:off x="12579428" y="170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60902</xdr:rowOff>
    </xdr:from>
    <xdr:to>
      <xdr:col>85</xdr:col>
      <xdr:colOff>177800</xdr:colOff>
      <xdr:row>98</xdr:row>
      <xdr:rowOff>162502</xdr:rowOff>
    </xdr:to>
    <xdr:sp macro="" textlink="">
      <xdr:nvSpPr>
        <xdr:cNvPr id="699" name="楕円 698"/>
        <xdr:cNvSpPr/>
      </xdr:nvSpPr>
      <xdr:spPr>
        <a:xfrm>
          <a:off x="162687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39329</xdr:rowOff>
    </xdr:from>
    <xdr:ext cx="534377" cy="259045"/>
    <xdr:sp macro="" textlink="">
      <xdr:nvSpPr>
        <xdr:cNvPr id="700" name="積立金該当値テキスト"/>
        <xdr:cNvSpPr txBox="1"/>
      </xdr:nvSpPr>
      <xdr:spPr>
        <a:xfrm>
          <a:off x="16370300" y="1684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134598</xdr:rowOff>
    </xdr:from>
    <xdr:to>
      <xdr:col>81</xdr:col>
      <xdr:colOff>101600</xdr:colOff>
      <xdr:row>98</xdr:row>
      <xdr:rowOff>64748</xdr:rowOff>
    </xdr:to>
    <xdr:sp macro="" textlink="">
      <xdr:nvSpPr>
        <xdr:cNvPr id="701" name="楕円 700"/>
        <xdr:cNvSpPr/>
      </xdr:nvSpPr>
      <xdr:spPr>
        <a:xfrm>
          <a:off x="15430500" y="1676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81275</xdr:rowOff>
    </xdr:from>
    <xdr:ext cx="534377" cy="259045"/>
    <xdr:sp macro="" textlink="">
      <xdr:nvSpPr>
        <xdr:cNvPr id="702" name="テキスト ボックス 701"/>
        <xdr:cNvSpPr txBox="1"/>
      </xdr:nvSpPr>
      <xdr:spPr>
        <a:xfrm>
          <a:off x="15214111" y="1654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119597</xdr:rowOff>
    </xdr:from>
    <xdr:to>
      <xdr:col>76</xdr:col>
      <xdr:colOff>165100</xdr:colOff>
      <xdr:row>99</xdr:row>
      <xdr:rowOff>49747</xdr:rowOff>
    </xdr:to>
    <xdr:sp macro="" textlink="">
      <xdr:nvSpPr>
        <xdr:cNvPr id="703" name="楕円 702"/>
        <xdr:cNvSpPr/>
      </xdr:nvSpPr>
      <xdr:spPr>
        <a:xfrm>
          <a:off x="14541500" y="169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40874</xdr:rowOff>
    </xdr:from>
    <xdr:ext cx="469744" cy="259045"/>
    <xdr:sp macro="" textlink="">
      <xdr:nvSpPr>
        <xdr:cNvPr id="704" name="テキスト ボックス 703"/>
        <xdr:cNvSpPr txBox="1"/>
      </xdr:nvSpPr>
      <xdr:spPr>
        <a:xfrm>
          <a:off x="14357428" y="1701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93831</xdr:rowOff>
    </xdr:from>
    <xdr:to>
      <xdr:col>72</xdr:col>
      <xdr:colOff>38100</xdr:colOff>
      <xdr:row>99</xdr:row>
      <xdr:rowOff>23981</xdr:rowOff>
    </xdr:to>
    <xdr:sp macro="" textlink="">
      <xdr:nvSpPr>
        <xdr:cNvPr id="705" name="楕円 704"/>
        <xdr:cNvSpPr/>
      </xdr:nvSpPr>
      <xdr:spPr>
        <a:xfrm>
          <a:off x="13652500" y="168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40508</xdr:rowOff>
    </xdr:from>
    <xdr:ext cx="534377" cy="259045"/>
    <xdr:sp macro="" textlink="">
      <xdr:nvSpPr>
        <xdr:cNvPr id="706" name="テキスト ボックス 705"/>
        <xdr:cNvSpPr txBox="1"/>
      </xdr:nvSpPr>
      <xdr:spPr>
        <a:xfrm>
          <a:off x="13436111" y="1667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76446</xdr:rowOff>
    </xdr:from>
    <xdr:to>
      <xdr:col>67</xdr:col>
      <xdr:colOff>101600</xdr:colOff>
      <xdr:row>99</xdr:row>
      <xdr:rowOff>6596</xdr:rowOff>
    </xdr:to>
    <xdr:sp macro="" textlink="">
      <xdr:nvSpPr>
        <xdr:cNvPr id="707" name="楕円 706"/>
        <xdr:cNvSpPr/>
      </xdr:nvSpPr>
      <xdr:spPr>
        <a:xfrm>
          <a:off x="12763500" y="168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23123</xdr:rowOff>
    </xdr:from>
    <xdr:ext cx="534377" cy="259045"/>
    <xdr:sp macro="" textlink="">
      <xdr:nvSpPr>
        <xdr:cNvPr id="708" name="テキスト ボックス 707"/>
        <xdr:cNvSpPr txBox="1"/>
      </xdr:nvSpPr>
      <xdr:spPr>
        <a:xfrm>
          <a:off x="12547111" y="166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135191</xdr:rowOff>
    </xdr:from>
    <xdr:to>
      <xdr:col>102</xdr:col>
      <xdr:colOff>165100</xdr:colOff>
      <xdr:row>38</xdr:row>
      <xdr:rowOff>65342</xdr:rowOff>
    </xdr:to>
    <xdr:sp macro="" textlink="">
      <xdr:nvSpPr>
        <xdr:cNvPr id="747" name="フローチャート: 判断 746"/>
        <xdr:cNvSpPr/>
      </xdr:nvSpPr>
      <xdr:spPr>
        <a:xfrm>
          <a:off x="19494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81868</xdr:rowOff>
    </xdr:from>
    <xdr:ext cx="469744" cy="259045"/>
    <xdr:sp macro="" textlink="">
      <xdr:nvSpPr>
        <xdr:cNvPr id="748" name="テキスト ボックス 747"/>
        <xdr:cNvSpPr txBox="1"/>
      </xdr:nvSpPr>
      <xdr:spPr>
        <a:xfrm>
          <a:off x="19310428" y="62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20892</xdr:rowOff>
    </xdr:from>
    <xdr:to>
      <xdr:col>98</xdr:col>
      <xdr:colOff>38100</xdr:colOff>
      <xdr:row>38</xdr:row>
      <xdr:rowOff>122492</xdr:rowOff>
    </xdr:to>
    <xdr:sp macro="" textlink="">
      <xdr:nvSpPr>
        <xdr:cNvPr id="749" name="フローチャート: 判断 748"/>
        <xdr:cNvSpPr/>
      </xdr:nvSpPr>
      <xdr:spPr>
        <a:xfrm>
          <a:off x="18605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139018</xdr:rowOff>
    </xdr:from>
    <xdr:ext cx="378565" cy="259045"/>
    <xdr:sp macro="" textlink="">
      <xdr:nvSpPr>
        <xdr:cNvPr id="750" name="テキスト ボックス 749"/>
        <xdr:cNvSpPr txBox="1"/>
      </xdr:nvSpPr>
      <xdr:spPr>
        <a:xfrm>
          <a:off x="18467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13970</xdr:rowOff>
    </xdr:from>
    <xdr:to>
      <xdr:col>116</xdr:col>
      <xdr:colOff>63500</xdr:colOff>
      <xdr:row>59</xdr:row>
      <xdr:rowOff>21342</xdr:rowOff>
    </xdr:to>
    <xdr:cxnSp macro="">
      <xdr:nvCxnSpPr>
        <xdr:cNvPr id="794" name="直線コネクタ 793"/>
        <xdr:cNvCxnSpPr/>
      </xdr:nvCxnSpPr>
      <xdr:spPr>
        <a:xfrm flipV="1">
          <a:off x="21323300" y="10129520"/>
          <a:ext cx="8382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17113</xdr:rowOff>
    </xdr:from>
    <xdr:to>
      <xdr:col>111</xdr:col>
      <xdr:colOff>177800</xdr:colOff>
      <xdr:row>59</xdr:row>
      <xdr:rowOff>21342</xdr:rowOff>
    </xdr:to>
    <xdr:cxnSp macro="">
      <xdr:nvCxnSpPr>
        <xdr:cNvPr id="797" name="直線コネクタ 796"/>
        <xdr:cNvCxnSpPr/>
      </xdr:nvCxnSpPr>
      <xdr:spPr>
        <a:xfrm>
          <a:off x="20434300" y="1013266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4845</xdr:rowOff>
    </xdr:from>
    <xdr:to>
      <xdr:col>107</xdr:col>
      <xdr:colOff>50800</xdr:colOff>
      <xdr:row>59</xdr:row>
      <xdr:rowOff>17113</xdr:rowOff>
    </xdr:to>
    <xdr:cxnSp macro="">
      <xdr:nvCxnSpPr>
        <xdr:cNvPr id="800" name="直線コネクタ 799"/>
        <xdr:cNvCxnSpPr/>
      </xdr:nvCxnSpPr>
      <xdr:spPr>
        <a:xfrm>
          <a:off x="19545300" y="1012039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3016</xdr:rowOff>
    </xdr:from>
    <xdr:to>
      <xdr:col>102</xdr:col>
      <xdr:colOff>114300</xdr:colOff>
      <xdr:row>59</xdr:row>
      <xdr:rowOff>4845</xdr:rowOff>
    </xdr:to>
    <xdr:cxnSp macro="">
      <xdr:nvCxnSpPr>
        <xdr:cNvPr id="803" name="直線コネクタ 802"/>
        <xdr:cNvCxnSpPr/>
      </xdr:nvCxnSpPr>
      <xdr:spPr>
        <a:xfrm>
          <a:off x="18656300" y="101185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116960</xdr:rowOff>
    </xdr:from>
    <xdr:to>
      <xdr:col>102</xdr:col>
      <xdr:colOff>165100</xdr:colOff>
      <xdr:row>59</xdr:row>
      <xdr:rowOff>47110</xdr:rowOff>
    </xdr:to>
    <xdr:sp macro="" textlink="">
      <xdr:nvSpPr>
        <xdr:cNvPr id="804" name="フローチャート: 判断 803"/>
        <xdr:cNvSpPr/>
      </xdr:nvSpPr>
      <xdr:spPr>
        <a:xfrm>
          <a:off x="19494500" y="1006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63637</xdr:rowOff>
    </xdr:from>
    <xdr:ext cx="469744" cy="259045"/>
    <xdr:sp macro="" textlink="">
      <xdr:nvSpPr>
        <xdr:cNvPr id="805" name="テキスト ボックス 804"/>
        <xdr:cNvSpPr txBox="1"/>
      </xdr:nvSpPr>
      <xdr:spPr>
        <a:xfrm>
          <a:off x="19310428" y="98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108236</xdr:rowOff>
    </xdr:from>
    <xdr:to>
      <xdr:col>98</xdr:col>
      <xdr:colOff>38100</xdr:colOff>
      <xdr:row>59</xdr:row>
      <xdr:rowOff>38386</xdr:rowOff>
    </xdr:to>
    <xdr:sp macro="" textlink="">
      <xdr:nvSpPr>
        <xdr:cNvPr id="806" name="フローチャート: 判断 805"/>
        <xdr:cNvSpPr/>
      </xdr:nvSpPr>
      <xdr:spPr>
        <a:xfrm>
          <a:off x="18605500" y="100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54913</xdr:rowOff>
    </xdr:from>
    <xdr:ext cx="469744" cy="259045"/>
    <xdr:sp macro="" textlink="">
      <xdr:nvSpPr>
        <xdr:cNvPr id="807" name="テキスト ボックス 806"/>
        <xdr:cNvSpPr txBox="1"/>
      </xdr:nvSpPr>
      <xdr:spPr>
        <a:xfrm>
          <a:off x="18421428" y="98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134620</xdr:rowOff>
    </xdr:from>
    <xdr:to>
      <xdr:col>116</xdr:col>
      <xdr:colOff>114300</xdr:colOff>
      <xdr:row>59</xdr:row>
      <xdr:rowOff>64770</xdr:rowOff>
    </xdr:to>
    <xdr:sp macro="" textlink="">
      <xdr:nvSpPr>
        <xdr:cNvPr id="813" name="楕円 812"/>
        <xdr:cNvSpPr/>
      </xdr:nvSpPr>
      <xdr:spPr>
        <a:xfrm>
          <a:off x="221107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141992</xdr:rowOff>
    </xdr:from>
    <xdr:to>
      <xdr:col>112</xdr:col>
      <xdr:colOff>38100</xdr:colOff>
      <xdr:row>59</xdr:row>
      <xdr:rowOff>72142</xdr:rowOff>
    </xdr:to>
    <xdr:sp macro="" textlink="">
      <xdr:nvSpPr>
        <xdr:cNvPr id="815" name="楕円 814"/>
        <xdr:cNvSpPr/>
      </xdr:nvSpPr>
      <xdr:spPr>
        <a:xfrm>
          <a:off x="21272500" y="100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63269</xdr:rowOff>
    </xdr:from>
    <xdr:ext cx="469744" cy="259045"/>
    <xdr:sp macro="" textlink="">
      <xdr:nvSpPr>
        <xdr:cNvPr id="816" name="テキスト ボックス 815"/>
        <xdr:cNvSpPr txBox="1"/>
      </xdr:nvSpPr>
      <xdr:spPr>
        <a:xfrm>
          <a:off x="21088428" y="1017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137763</xdr:rowOff>
    </xdr:from>
    <xdr:to>
      <xdr:col>107</xdr:col>
      <xdr:colOff>101600</xdr:colOff>
      <xdr:row>59</xdr:row>
      <xdr:rowOff>67913</xdr:rowOff>
    </xdr:to>
    <xdr:sp macro="" textlink="">
      <xdr:nvSpPr>
        <xdr:cNvPr id="817" name="楕円 816"/>
        <xdr:cNvSpPr/>
      </xdr:nvSpPr>
      <xdr:spPr>
        <a:xfrm>
          <a:off x="20383500" y="100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59040</xdr:rowOff>
    </xdr:from>
    <xdr:ext cx="469744" cy="259045"/>
    <xdr:sp macro="" textlink="">
      <xdr:nvSpPr>
        <xdr:cNvPr id="818" name="テキスト ボックス 817"/>
        <xdr:cNvSpPr txBox="1"/>
      </xdr:nvSpPr>
      <xdr:spPr>
        <a:xfrm>
          <a:off x="20199428" y="101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125495</xdr:rowOff>
    </xdr:from>
    <xdr:to>
      <xdr:col>102</xdr:col>
      <xdr:colOff>165100</xdr:colOff>
      <xdr:row>59</xdr:row>
      <xdr:rowOff>55645</xdr:rowOff>
    </xdr:to>
    <xdr:sp macro="" textlink="">
      <xdr:nvSpPr>
        <xdr:cNvPr id="819" name="楕円 818"/>
        <xdr:cNvSpPr/>
      </xdr:nvSpPr>
      <xdr:spPr>
        <a:xfrm>
          <a:off x="19494500" y="100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46772</xdr:rowOff>
    </xdr:from>
    <xdr:ext cx="469744" cy="259045"/>
    <xdr:sp macro="" textlink="">
      <xdr:nvSpPr>
        <xdr:cNvPr id="820" name="テキスト ボックス 819"/>
        <xdr:cNvSpPr txBox="1"/>
      </xdr:nvSpPr>
      <xdr:spPr>
        <a:xfrm>
          <a:off x="19310428" y="101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123666</xdr:rowOff>
    </xdr:from>
    <xdr:to>
      <xdr:col>98</xdr:col>
      <xdr:colOff>38100</xdr:colOff>
      <xdr:row>59</xdr:row>
      <xdr:rowOff>53816</xdr:rowOff>
    </xdr:to>
    <xdr:sp macro="" textlink="">
      <xdr:nvSpPr>
        <xdr:cNvPr id="821" name="楕円 820"/>
        <xdr:cNvSpPr/>
      </xdr:nvSpPr>
      <xdr:spPr>
        <a:xfrm>
          <a:off x="18605500" y="100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44943</xdr:rowOff>
    </xdr:from>
    <xdr:ext cx="469744" cy="259045"/>
    <xdr:sp macro="" textlink="">
      <xdr:nvSpPr>
        <xdr:cNvPr id="822" name="テキスト ボックス 821"/>
        <xdr:cNvSpPr txBox="1"/>
      </xdr:nvSpPr>
      <xdr:spPr>
        <a:xfrm>
          <a:off x="18421428" y="1016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32296</xdr:rowOff>
    </xdr:from>
    <xdr:to>
      <xdr:col>116</xdr:col>
      <xdr:colOff>63500</xdr:colOff>
      <xdr:row>76</xdr:row>
      <xdr:rowOff>35001</xdr:rowOff>
    </xdr:to>
    <xdr:cxnSp macro="">
      <xdr:nvCxnSpPr>
        <xdr:cNvPr id="852" name="直線コネクタ 851"/>
        <xdr:cNvCxnSpPr/>
      </xdr:nvCxnSpPr>
      <xdr:spPr>
        <a:xfrm flipV="1">
          <a:off x="21323300" y="1306249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33325</xdr:rowOff>
    </xdr:from>
    <xdr:to>
      <xdr:col>111</xdr:col>
      <xdr:colOff>177800</xdr:colOff>
      <xdr:row>76</xdr:row>
      <xdr:rowOff>35001</xdr:rowOff>
    </xdr:to>
    <xdr:cxnSp macro="">
      <xdr:nvCxnSpPr>
        <xdr:cNvPr id="855" name="直線コネクタ 854"/>
        <xdr:cNvCxnSpPr/>
      </xdr:nvCxnSpPr>
      <xdr:spPr>
        <a:xfrm>
          <a:off x="20434300" y="130635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33325</xdr:rowOff>
    </xdr:from>
    <xdr:to>
      <xdr:col>107</xdr:col>
      <xdr:colOff>50800</xdr:colOff>
      <xdr:row>76</xdr:row>
      <xdr:rowOff>107735</xdr:rowOff>
    </xdr:to>
    <xdr:cxnSp macro="">
      <xdr:nvCxnSpPr>
        <xdr:cNvPr id="858" name="直線コネクタ 857"/>
        <xdr:cNvCxnSpPr/>
      </xdr:nvCxnSpPr>
      <xdr:spPr>
        <a:xfrm flipV="1">
          <a:off x="19545300" y="13063525"/>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107735</xdr:rowOff>
    </xdr:from>
    <xdr:to>
      <xdr:col>102</xdr:col>
      <xdr:colOff>114300</xdr:colOff>
      <xdr:row>77</xdr:row>
      <xdr:rowOff>5778</xdr:rowOff>
    </xdr:to>
    <xdr:cxnSp macro="">
      <xdr:nvCxnSpPr>
        <xdr:cNvPr id="861" name="直線コネクタ 860"/>
        <xdr:cNvCxnSpPr/>
      </xdr:nvCxnSpPr>
      <xdr:spPr>
        <a:xfrm flipV="1">
          <a:off x="18656300" y="13137935"/>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158014</xdr:rowOff>
    </xdr:from>
    <xdr:to>
      <xdr:col>102</xdr:col>
      <xdr:colOff>165100</xdr:colOff>
      <xdr:row>76</xdr:row>
      <xdr:rowOff>88164</xdr:rowOff>
    </xdr:to>
    <xdr:sp macro="" textlink="">
      <xdr:nvSpPr>
        <xdr:cNvPr id="862" name="フローチャート: 判断 861"/>
        <xdr:cNvSpPr/>
      </xdr:nvSpPr>
      <xdr:spPr>
        <a:xfrm>
          <a:off x="19494500" y="130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104691</xdr:rowOff>
    </xdr:from>
    <xdr:ext cx="534377" cy="259045"/>
    <xdr:sp macro="" textlink="">
      <xdr:nvSpPr>
        <xdr:cNvPr id="863" name="テキスト ボックス 862"/>
        <xdr:cNvSpPr txBox="1"/>
      </xdr:nvSpPr>
      <xdr:spPr>
        <a:xfrm>
          <a:off x="19278111" y="127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171386</xdr:rowOff>
    </xdr:from>
    <xdr:to>
      <xdr:col>98</xdr:col>
      <xdr:colOff>38100</xdr:colOff>
      <xdr:row>76</xdr:row>
      <xdr:rowOff>101536</xdr:rowOff>
    </xdr:to>
    <xdr:sp macro="" textlink="">
      <xdr:nvSpPr>
        <xdr:cNvPr id="864" name="フローチャート: 判断 863"/>
        <xdr:cNvSpPr/>
      </xdr:nvSpPr>
      <xdr:spPr>
        <a:xfrm>
          <a:off x="18605500" y="130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118063</xdr:rowOff>
    </xdr:from>
    <xdr:ext cx="534377" cy="259045"/>
    <xdr:sp macro="" textlink="">
      <xdr:nvSpPr>
        <xdr:cNvPr id="865" name="テキスト ボックス 864"/>
        <xdr:cNvSpPr txBox="1"/>
      </xdr:nvSpPr>
      <xdr:spPr>
        <a:xfrm>
          <a:off x="18389111"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152946</xdr:rowOff>
    </xdr:from>
    <xdr:to>
      <xdr:col>116</xdr:col>
      <xdr:colOff>114300</xdr:colOff>
      <xdr:row>76</xdr:row>
      <xdr:rowOff>83096</xdr:rowOff>
    </xdr:to>
    <xdr:sp macro="" textlink="">
      <xdr:nvSpPr>
        <xdr:cNvPr id="871" name="楕円 870"/>
        <xdr:cNvSpPr/>
      </xdr:nvSpPr>
      <xdr:spPr>
        <a:xfrm>
          <a:off x="22110700" y="130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131373</xdr:rowOff>
    </xdr:from>
    <xdr:ext cx="534377" cy="259045"/>
    <xdr:sp macro="" textlink="">
      <xdr:nvSpPr>
        <xdr:cNvPr id="872" name="繰出金該当値テキスト"/>
        <xdr:cNvSpPr txBox="1"/>
      </xdr:nvSpPr>
      <xdr:spPr>
        <a:xfrm>
          <a:off x="22212300" y="129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155651</xdr:rowOff>
    </xdr:from>
    <xdr:to>
      <xdr:col>112</xdr:col>
      <xdr:colOff>38100</xdr:colOff>
      <xdr:row>76</xdr:row>
      <xdr:rowOff>85801</xdr:rowOff>
    </xdr:to>
    <xdr:sp macro="" textlink="">
      <xdr:nvSpPr>
        <xdr:cNvPr id="873" name="楕円 872"/>
        <xdr:cNvSpPr/>
      </xdr:nvSpPr>
      <xdr:spPr>
        <a:xfrm>
          <a:off x="21272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76928</xdr:rowOff>
    </xdr:from>
    <xdr:ext cx="534377" cy="259045"/>
    <xdr:sp macro="" textlink="">
      <xdr:nvSpPr>
        <xdr:cNvPr id="874" name="テキスト ボックス 873"/>
        <xdr:cNvSpPr txBox="1"/>
      </xdr:nvSpPr>
      <xdr:spPr>
        <a:xfrm>
          <a:off x="21056111"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153975</xdr:rowOff>
    </xdr:from>
    <xdr:to>
      <xdr:col>107</xdr:col>
      <xdr:colOff>101600</xdr:colOff>
      <xdr:row>76</xdr:row>
      <xdr:rowOff>84125</xdr:rowOff>
    </xdr:to>
    <xdr:sp macro="" textlink="">
      <xdr:nvSpPr>
        <xdr:cNvPr id="875" name="楕円 874"/>
        <xdr:cNvSpPr/>
      </xdr:nvSpPr>
      <xdr:spPr>
        <a:xfrm>
          <a:off x="20383500" y="130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75252</xdr:rowOff>
    </xdr:from>
    <xdr:ext cx="534377" cy="259045"/>
    <xdr:sp macro="" textlink="">
      <xdr:nvSpPr>
        <xdr:cNvPr id="876" name="テキスト ボックス 875"/>
        <xdr:cNvSpPr txBox="1"/>
      </xdr:nvSpPr>
      <xdr:spPr>
        <a:xfrm>
          <a:off x="20167111" y="131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56935</xdr:rowOff>
    </xdr:from>
    <xdr:to>
      <xdr:col>102</xdr:col>
      <xdr:colOff>165100</xdr:colOff>
      <xdr:row>76</xdr:row>
      <xdr:rowOff>158535</xdr:rowOff>
    </xdr:to>
    <xdr:sp macro="" textlink="">
      <xdr:nvSpPr>
        <xdr:cNvPr id="877" name="楕円 876"/>
        <xdr:cNvSpPr/>
      </xdr:nvSpPr>
      <xdr:spPr>
        <a:xfrm>
          <a:off x="19494500" y="13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149662</xdr:rowOff>
    </xdr:from>
    <xdr:ext cx="534377" cy="259045"/>
    <xdr:sp macro="" textlink="">
      <xdr:nvSpPr>
        <xdr:cNvPr id="878" name="テキスト ボックス 877"/>
        <xdr:cNvSpPr txBox="1"/>
      </xdr:nvSpPr>
      <xdr:spPr>
        <a:xfrm>
          <a:off x="19278111" y="13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126428</xdr:rowOff>
    </xdr:from>
    <xdr:to>
      <xdr:col>98</xdr:col>
      <xdr:colOff>38100</xdr:colOff>
      <xdr:row>77</xdr:row>
      <xdr:rowOff>56578</xdr:rowOff>
    </xdr:to>
    <xdr:sp macro="" textlink="">
      <xdr:nvSpPr>
        <xdr:cNvPr id="879" name="楕円 878"/>
        <xdr:cNvSpPr/>
      </xdr:nvSpPr>
      <xdr:spPr>
        <a:xfrm>
          <a:off x="18605500" y="13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47705</xdr:rowOff>
    </xdr:from>
    <xdr:ext cx="534377" cy="259045"/>
    <xdr:sp macro="" textlink="">
      <xdr:nvSpPr>
        <xdr:cNvPr id="880" name="テキスト ボックス 879"/>
        <xdr:cNvSpPr txBox="1"/>
      </xdr:nvSpPr>
      <xdr:spPr>
        <a:xfrm>
          <a:off x="18389111" y="132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人件費においては、人事院勧告により勤勉手当が</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ヶ月分引き上げられたこと等から増加傾向となっているものの、類似団体平均を下回る水準で推移している。物件費においては、窓口・執務環境最適化業務委託料の皆増や、公共施設等の光熱水費・燃料費の増により増加傾向となっているものの、類似団体平均をやや下回る水準で推移している。今後も事務の効率化を図り、人件費とともに物件費についても抑制に努めていく。扶助費においては、子育て世帯への臨時特別給付金の減等により減少し、類似団体平均を下回る水準で推移している。今後も必要なサービスや支援体制を維持するため、事業の見直しや事務の効率化を図り効率的な運用に努める。補助費等においては、生活応援！さやまプレミアム付チケット負担金の皆増等により増加傾向となっているものの、類似団体平均を下回る水準となっている。今後も補助金の必要性を検討した上で、随時必要な見直しを行い、適正な執行に努める。普通建設事業費においては、狭山市駅加佐志線整備事業費の道路用地取得費の減等により減少傾向となっており、類似団体平均を下回る水準で推移している。今後、入曽駅周辺整備事業や都市計画道路整備が本格化することから増加傾向となる見込みだが、実施計画に則り計画的な事業実施に努める。公債費においては、商工債償還元金及び民生債償還元金の増等により、増加傾向となっているものの、類似団体平均を下回る水準で推移している。今後も起債対象事業の適切な選択を行い、世代間負担の公平化を図るとともに財政の健全化を確保した運営に努めていく。繰出金については、介護保険特別会計及び後期高齢者医療特別会計への繰出金が増となったが、税率改定による税収の増により国民健康保険特別会計への繰出金が減となったことから、決算額は減となったものの、人口減少数が決算額の減額分を上回ったことから、住民一人あたりのコストは増加している。今後も高齢化の影響により、介護保険特別会計や後期高齢者医療特別会計への繰出金は増加傾向が続く見込みのため、特別会計においても事務の効率化や歳出抑制策を検討するなど、適正な執行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149,360
146,376
48.99
53,754,911
51,116,900
2,205,036
28,926,660
34,421,327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82006</xdr:rowOff>
    </xdr:from>
    <xdr:to>
      <xdr:col>24</xdr:col>
      <xdr:colOff>63500</xdr:colOff>
      <xdr:row>38</xdr:row>
      <xdr:rowOff>111397</xdr:rowOff>
    </xdr:to>
    <xdr:cxnSp macro="">
      <xdr:nvCxnSpPr>
        <xdr:cNvPr id="63" name="直線コネクタ 62"/>
        <xdr:cNvCxnSpPr/>
      </xdr:nvCxnSpPr>
      <xdr:spPr>
        <a:xfrm flipV="1">
          <a:off x="3797300" y="659710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56969</xdr:rowOff>
    </xdr:from>
    <xdr:to>
      <xdr:col>19</xdr:col>
      <xdr:colOff>177800</xdr:colOff>
      <xdr:row>38</xdr:row>
      <xdr:rowOff>111397</xdr:rowOff>
    </xdr:to>
    <xdr:cxnSp macro="">
      <xdr:nvCxnSpPr>
        <xdr:cNvPr id="66" name="直線コネクタ 65"/>
        <xdr:cNvCxnSpPr/>
      </xdr:nvCxnSpPr>
      <xdr:spPr>
        <a:xfrm>
          <a:off x="2908300" y="657206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56969</xdr:rowOff>
    </xdr:from>
    <xdr:to>
      <xdr:col>15</xdr:col>
      <xdr:colOff>50800</xdr:colOff>
      <xdr:row>38</xdr:row>
      <xdr:rowOff>70031</xdr:rowOff>
    </xdr:to>
    <xdr:cxnSp macro="">
      <xdr:nvCxnSpPr>
        <xdr:cNvPr id="69" name="直線コネクタ 68"/>
        <xdr:cNvCxnSpPr/>
      </xdr:nvCxnSpPr>
      <xdr:spPr>
        <a:xfrm flipV="1">
          <a:off x="2019300" y="65720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9072</xdr:rowOff>
    </xdr:from>
    <xdr:to>
      <xdr:col>10</xdr:col>
      <xdr:colOff>114300</xdr:colOff>
      <xdr:row>38</xdr:row>
      <xdr:rowOff>70031</xdr:rowOff>
    </xdr:to>
    <xdr:cxnSp macro="">
      <xdr:nvCxnSpPr>
        <xdr:cNvPr id="72" name="直線コネクタ 71"/>
        <xdr:cNvCxnSpPr/>
      </xdr:nvCxnSpPr>
      <xdr:spPr>
        <a:xfrm>
          <a:off x="1130300" y="6524172"/>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149316</xdr:rowOff>
    </xdr:from>
    <xdr:to>
      <xdr:col>10</xdr:col>
      <xdr:colOff>165100</xdr:colOff>
      <xdr:row>38</xdr:row>
      <xdr:rowOff>79466</xdr:rowOff>
    </xdr:to>
    <xdr:sp macro="" textlink="">
      <xdr:nvSpPr>
        <xdr:cNvPr id="73" name="フローチャート: 判断 72"/>
        <xdr:cNvSpPr/>
      </xdr:nvSpPr>
      <xdr:spPr>
        <a:xfrm>
          <a:off x="1968500" y="64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95993</xdr:rowOff>
    </xdr:from>
    <xdr:ext cx="469744" cy="259045"/>
    <xdr:sp macro="" textlink="">
      <xdr:nvSpPr>
        <xdr:cNvPr id="74" name="テキスト ボックス 73"/>
        <xdr:cNvSpPr txBox="1"/>
      </xdr:nvSpPr>
      <xdr:spPr>
        <a:xfrm>
          <a:off x="1784428" y="626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141696</xdr:rowOff>
    </xdr:from>
    <xdr:to>
      <xdr:col>6</xdr:col>
      <xdr:colOff>38100</xdr:colOff>
      <xdr:row>38</xdr:row>
      <xdr:rowOff>71845</xdr:rowOff>
    </xdr:to>
    <xdr:sp macro="" textlink="">
      <xdr:nvSpPr>
        <xdr:cNvPr id="75" name="フローチャート: 判断 74"/>
        <xdr:cNvSpPr/>
      </xdr:nvSpPr>
      <xdr:spPr>
        <a:xfrm>
          <a:off x="1079500" y="64853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62973</xdr:rowOff>
    </xdr:from>
    <xdr:ext cx="469744" cy="259045"/>
    <xdr:sp macro="" textlink="">
      <xdr:nvSpPr>
        <xdr:cNvPr id="76" name="テキスト ボックス 75"/>
        <xdr:cNvSpPr txBox="1"/>
      </xdr:nvSpPr>
      <xdr:spPr>
        <a:xfrm>
          <a:off x="895428"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31206</xdr:rowOff>
    </xdr:from>
    <xdr:to>
      <xdr:col>24</xdr:col>
      <xdr:colOff>114300</xdr:colOff>
      <xdr:row>38</xdr:row>
      <xdr:rowOff>132806</xdr:rowOff>
    </xdr:to>
    <xdr:sp macro="" textlink="">
      <xdr:nvSpPr>
        <xdr:cNvPr id="82" name="楕円 81"/>
        <xdr:cNvSpPr/>
      </xdr:nvSpPr>
      <xdr:spPr>
        <a:xfrm>
          <a:off x="4584700" y="65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117583</xdr:rowOff>
    </xdr:from>
    <xdr:ext cx="469744" cy="259045"/>
    <xdr:sp macro="" textlink="">
      <xdr:nvSpPr>
        <xdr:cNvPr id="83" name="議会費該当値テキスト"/>
        <xdr:cNvSpPr txBox="1"/>
      </xdr:nvSpPr>
      <xdr:spPr>
        <a:xfrm>
          <a:off x="4686300" y="646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60597</xdr:rowOff>
    </xdr:from>
    <xdr:to>
      <xdr:col>20</xdr:col>
      <xdr:colOff>38100</xdr:colOff>
      <xdr:row>38</xdr:row>
      <xdr:rowOff>162197</xdr:rowOff>
    </xdr:to>
    <xdr:sp macro="" textlink="">
      <xdr:nvSpPr>
        <xdr:cNvPr id="84" name="楕円 83"/>
        <xdr:cNvSpPr/>
      </xdr:nvSpPr>
      <xdr:spPr>
        <a:xfrm>
          <a:off x="37465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153324</xdr:rowOff>
    </xdr:from>
    <xdr:ext cx="469744" cy="259045"/>
    <xdr:sp macro="" textlink="">
      <xdr:nvSpPr>
        <xdr:cNvPr id="85" name="テキスト ボックス 84"/>
        <xdr:cNvSpPr txBox="1"/>
      </xdr:nvSpPr>
      <xdr:spPr>
        <a:xfrm>
          <a:off x="3562428"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6169</xdr:rowOff>
    </xdr:from>
    <xdr:to>
      <xdr:col>15</xdr:col>
      <xdr:colOff>101600</xdr:colOff>
      <xdr:row>38</xdr:row>
      <xdr:rowOff>107769</xdr:rowOff>
    </xdr:to>
    <xdr:sp macro="" textlink="">
      <xdr:nvSpPr>
        <xdr:cNvPr id="86" name="楕円 85"/>
        <xdr:cNvSpPr/>
      </xdr:nvSpPr>
      <xdr:spPr>
        <a:xfrm>
          <a:off x="2857500" y="65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98896</xdr:rowOff>
    </xdr:from>
    <xdr:ext cx="469744" cy="259045"/>
    <xdr:sp macro="" textlink="">
      <xdr:nvSpPr>
        <xdr:cNvPr id="87" name="テキスト ボックス 86"/>
        <xdr:cNvSpPr txBox="1"/>
      </xdr:nvSpPr>
      <xdr:spPr>
        <a:xfrm>
          <a:off x="2673428" y="66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19231</xdr:rowOff>
    </xdr:from>
    <xdr:to>
      <xdr:col>10</xdr:col>
      <xdr:colOff>165100</xdr:colOff>
      <xdr:row>38</xdr:row>
      <xdr:rowOff>120831</xdr:rowOff>
    </xdr:to>
    <xdr:sp macro="" textlink="">
      <xdr:nvSpPr>
        <xdr:cNvPr id="88" name="楕円 87"/>
        <xdr:cNvSpPr/>
      </xdr:nvSpPr>
      <xdr:spPr>
        <a:xfrm>
          <a:off x="19685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111958</xdr:rowOff>
    </xdr:from>
    <xdr:ext cx="469744" cy="259045"/>
    <xdr:sp macro="" textlink="">
      <xdr:nvSpPr>
        <xdr:cNvPr id="89" name="テキスト ボックス 88"/>
        <xdr:cNvSpPr txBox="1"/>
      </xdr:nvSpPr>
      <xdr:spPr>
        <a:xfrm>
          <a:off x="1784428" y="66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90" name="楕円 89"/>
        <xdr:cNvSpPr/>
      </xdr:nvSpPr>
      <xdr:spPr>
        <a:xfrm>
          <a:off x="1079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76399</xdr:rowOff>
    </xdr:from>
    <xdr:ext cx="469744" cy="259045"/>
    <xdr:sp macro="" textlink="">
      <xdr:nvSpPr>
        <xdr:cNvPr id="91" name="テキスト ボックス 90"/>
        <xdr:cNvSpPr txBox="1"/>
      </xdr:nvSpPr>
      <xdr:spPr>
        <a:xfrm>
          <a:off x="895428" y="62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103458</xdr:rowOff>
    </xdr:from>
    <xdr:to>
      <xdr:col>24</xdr:col>
      <xdr:colOff>63500</xdr:colOff>
      <xdr:row>57</xdr:row>
      <xdr:rowOff>103718</xdr:rowOff>
    </xdr:to>
    <xdr:cxnSp macro="">
      <xdr:nvCxnSpPr>
        <xdr:cNvPr id="118" name="直線コネクタ 117"/>
        <xdr:cNvCxnSpPr/>
      </xdr:nvCxnSpPr>
      <xdr:spPr>
        <a:xfrm>
          <a:off x="3797300" y="9876108"/>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13536</xdr:rowOff>
    </xdr:from>
    <xdr:to>
      <xdr:col>19</xdr:col>
      <xdr:colOff>177800</xdr:colOff>
      <xdr:row>57</xdr:row>
      <xdr:rowOff>103458</xdr:rowOff>
    </xdr:to>
    <xdr:cxnSp macro="">
      <xdr:nvCxnSpPr>
        <xdr:cNvPr id="121" name="直線コネクタ 120"/>
        <xdr:cNvCxnSpPr/>
      </xdr:nvCxnSpPr>
      <xdr:spPr>
        <a:xfrm>
          <a:off x="2908300" y="9443286"/>
          <a:ext cx="889000" cy="43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13536</xdr:rowOff>
    </xdr:from>
    <xdr:to>
      <xdr:col>15</xdr:col>
      <xdr:colOff>50800</xdr:colOff>
      <xdr:row>57</xdr:row>
      <xdr:rowOff>113425</xdr:rowOff>
    </xdr:to>
    <xdr:cxnSp macro="">
      <xdr:nvCxnSpPr>
        <xdr:cNvPr id="124" name="直線コネクタ 123"/>
        <xdr:cNvCxnSpPr/>
      </xdr:nvCxnSpPr>
      <xdr:spPr>
        <a:xfrm flipV="1">
          <a:off x="2019300" y="9443286"/>
          <a:ext cx="889000" cy="44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113425</xdr:rowOff>
    </xdr:from>
    <xdr:to>
      <xdr:col>10</xdr:col>
      <xdr:colOff>114300</xdr:colOff>
      <xdr:row>57</xdr:row>
      <xdr:rowOff>149831</xdr:rowOff>
    </xdr:to>
    <xdr:cxnSp macro="">
      <xdr:nvCxnSpPr>
        <xdr:cNvPr id="127" name="直線コネクタ 126"/>
        <xdr:cNvCxnSpPr/>
      </xdr:nvCxnSpPr>
      <xdr:spPr>
        <a:xfrm flipV="1">
          <a:off x="1130300" y="9886075"/>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81841</xdr:rowOff>
    </xdr:from>
    <xdr:to>
      <xdr:col>10</xdr:col>
      <xdr:colOff>165100</xdr:colOff>
      <xdr:row>58</xdr:row>
      <xdr:rowOff>11991</xdr:rowOff>
    </xdr:to>
    <xdr:sp macro="" textlink="">
      <xdr:nvSpPr>
        <xdr:cNvPr id="128" name="フローチャート: 判断 127"/>
        <xdr:cNvSpPr/>
      </xdr:nvSpPr>
      <xdr:spPr>
        <a:xfrm>
          <a:off x="1968500" y="985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3118</xdr:rowOff>
    </xdr:from>
    <xdr:ext cx="534377" cy="259045"/>
    <xdr:sp macro="" textlink="">
      <xdr:nvSpPr>
        <xdr:cNvPr id="129" name="テキスト ボックス 128"/>
        <xdr:cNvSpPr txBox="1"/>
      </xdr:nvSpPr>
      <xdr:spPr>
        <a:xfrm>
          <a:off x="1752111" y="99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92937</xdr:rowOff>
    </xdr:from>
    <xdr:to>
      <xdr:col>6</xdr:col>
      <xdr:colOff>38100</xdr:colOff>
      <xdr:row>58</xdr:row>
      <xdr:rowOff>23087</xdr:rowOff>
    </xdr:to>
    <xdr:sp macro="" textlink="">
      <xdr:nvSpPr>
        <xdr:cNvPr id="130" name="フローチャート: 判断 129"/>
        <xdr:cNvSpPr/>
      </xdr:nvSpPr>
      <xdr:spPr>
        <a:xfrm>
          <a:off x="1079500" y="98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39614</xdr:rowOff>
    </xdr:from>
    <xdr:ext cx="534377" cy="259045"/>
    <xdr:sp macro="" textlink="">
      <xdr:nvSpPr>
        <xdr:cNvPr id="131" name="テキスト ボックス 130"/>
        <xdr:cNvSpPr txBox="1"/>
      </xdr:nvSpPr>
      <xdr:spPr>
        <a:xfrm>
          <a:off x="863111" y="96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52918</xdr:rowOff>
    </xdr:from>
    <xdr:to>
      <xdr:col>24</xdr:col>
      <xdr:colOff>114300</xdr:colOff>
      <xdr:row>57</xdr:row>
      <xdr:rowOff>154518</xdr:rowOff>
    </xdr:to>
    <xdr:sp macro="" textlink="">
      <xdr:nvSpPr>
        <xdr:cNvPr id="137" name="楕円 136"/>
        <xdr:cNvSpPr/>
      </xdr:nvSpPr>
      <xdr:spPr>
        <a:xfrm>
          <a:off x="4584700" y="9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139295</xdr:rowOff>
    </xdr:from>
    <xdr:ext cx="534377" cy="259045"/>
    <xdr:sp macro="" textlink="">
      <xdr:nvSpPr>
        <xdr:cNvPr id="138" name="総務費該当値テキスト"/>
        <xdr:cNvSpPr txBox="1"/>
      </xdr:nvSpPr>
      <xdr:spPr>
        <a:xfrm>
          <a:off x="4686300" y="97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52658</xdr:rowOff>
    </xdr:from>
    <xdr:to>
      <xdr:col>20</xdr:col>
      <xdr:colOff>38100</xdr:colOff>
      <xdr:row>57</xdr:row>
      <xdr:rowOff>154258</xdr:rowOff>
    </xdr:to>
    <xdr:sp macro="" textlink="">
      <xdr:nvSpPr>
        <xdr:cNvPr id="139" name="楕円 138"/>
        <xdr:cNvSpPr/>
      </xdr:nvSpPr>
      <xdr:spPr>
        <a:xfrm>
          <a:off x="3746500" y="9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145385</xdr:rowOff>
    </xdr:from>
    <xdr:ext cx="534377" cy="259045"/>
    <xdr:sp macro="" textlink="">
      <xdr:nvSpPr>
        <xdr:cNvPr id="140" name="テキスト ボックス 139"/>
        <xdr:cNvSpPr txBox="1"/>
      </xdr:nvSpPr>
      <xdr:spPr>
        <a:xfrm>
          <a:off x="3530111" y="99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134186</xdr:rowOff>
    </xdr:from>
    <xdr:to>
      <xdr:col>15</xdr:col>
      <xdr:colOff>101600</xdr:colOff>
      <xdr:row>55</xdr:row>
      <xdr:rowOff>64336</xdr:rowOff>
    </xdr:to>
    <xdr:sp macro="" textlink="">
      <xdr:nvSpPr>
        <xdr:cNvPr id="141" name="楕円 140"/>
        <xdr:cNvSpPr/>
      </xdr:nvSpPr>
      <xdr:spPr>
        <a:xfrm>
          <a:off x="2857500" y="93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55463</xdr:rowOff>
    </xdr:from>
    <xdr:ext cx="599010" cy="259045"/>
    <xdr:sp macro="" textlink="">
      <xdr:nvSpPr>
        <xdr:cNvPr id="142" name="テキスト ボックス 141"/>
        <xdr:cNvSpPr txBox="1"/>
      </xdr:nvSpPr>
      <xdr:spPr>
        <a:xfrm>
          <a:off x="2608795" y="948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62625</xdr:rowOff>
    </xdr:from>
    <xdr:to>
      <xdr:col>10</xdr:col>
      <xdr:colOff>165100</xdr:colOff>
      <xdr:row>57</xdr:row>
      <xdr:rowOff>164225</xdr:rowOff>
    </xdr:to>
    <xdr:sp macro="" textlink="">
      <xdr:nvSpPr>
        <xdr:cNvPr id="143" name="楕円 142"/>
        <xdr:cNvSpPr/>
      </xdr:nvSpPr>
      <xdr:spPr>
        <a:xfrm>
          <a:off x="1968500" y="98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9302</xdr:rowOff>
    </xdr:from>
    <xdr:ext cx="534377" cy="259045"/>
    <xdr:sp macro="" textlink="">
      <xdr:nvSpPr>
        <xdr:cNvPr id="144" name="テキスト ボックス 143"/>
        <xdr:cNvSpPr txBox="1"/>
      </xdr:nvSpPr>
      <xdr:spPr>
        <a:xfrm>
          <a:off x="1752111" y="96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99031</xdr:rowOff>
    </xdr:from>
    <xdr:to>
      <xdr:col>6</xdr:col>
      <xdr:colOff>38100</xdr:colOff>
      <xdr:row>58</xdr:row>
      <xdr:rowOff>29181</xdr:rowOff>
    </xdr:to>
    <xdr:sp macro="" textlink="">
      <xdr:nvSpPr>
        <xdr:cNvPr id="145" name="楕円 144"/>
        <xdr:cNvSpPr/>
      </xdr:nvSpPr>
      <xdr:spPr>
        <a:xfrm>
          <a:off x="1079500" y="98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20308</xdr:rowOff>
    </xdr:from>
    <xdr:ext cx="534377" cy="259045"/>
    <xdr:sp macro="" textlink="">
      <xdr:nvSpPr>
        <xdr:cNvPr id="146" name="テキスト ボックス 145"/>
        <xdr:cNvSpPr txBox="1"/>
      </xdr:nvSpPr>
      <xdr:spPr>
        <a:xfrm>
          <a:off x="863111" y="99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153904</xdr:rowOff>
    </xdr:from>
    <xdr:to>
      <xdr:col>24</xdr:col>
      <xdr:colOff>63500</xdr:colOff>
      <xdr:row>76</xdr:row>
      <xdr:rowOff>171286</xdr:rowOff>
    </xdr:to>
    <xdr:cxnSp macro="">
      <xdr:nvCxnSpPr>
        <xdr:cNvPr id="176" name="直線コネクタ 175"/>
        <xdr:cNvCxnSpPr/>
      </xdr:nvCxnSpPr>
      <xdr:spPr>
        <a:xfrm>
          <a:off x="3797300" y="13184104"/>
          <a:ext cx="8382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153904</xdr:rowOff>
    </xdr:from>
    <xdr:to>
      <xdr:col>19</xdr:col>
      <xdr:colOff>177800</xdr:colOff>
      <xdr:row>77</xdr:row>
      <xdr:rowOff>140630</xdr:rowOff>
    </xdr:to>
    <xdr:cxnSp macro="">
      <xdr:nvCxnSpPr>
        <xdr:cNvPr id="179" name="直線コネクタ 178"/>
        <xdr:cNvCxnSpPr/>
      </xdr:nvCxnSpPr>
      <xdr:spPr>
        <a:xfrm flipV="1">
          <a:off x="2908300" y="13184104"/>
          <a:ext cx="889000" cy="15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140630</xdr:rowOff>
    </xdr:from>
    <xdr:to>
      <xdr:col>15</xdr:col>
      <xdr:colOff>50800</xdr:colOff>
      <xdr:row>78</xdr:row>
      <xdr:rowOff>26947</xdr:rowOff>
    </xdr:to>
    <xdr:cxnSp macro="">
      <xdr:nvCxnSpPr>
        <xdr:cNvPr id="182" name="直線コネクタ 181"/>
        <xdr:cNvCxnSpPr/>
      </xdr:nvCxnSpPr>
      <xdr:spPr>
        <a:xfrm flipV="1">
          <a:off x="2019300" y="13342280"/>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26947</xdr:rowOff>
    </xdr:from>
    <xdr:to>
      <xdr:col>10</xdr:col>
      <xdr:colOff>114300</xdr:colOff>
      <xdr:row>78</xdr:row>
      <xdr:rowOff>69588</xdr:rowOff>
    </xdr:to>
    <xdr:cxnSp macro="">
      <xdr:nvCxnSpPr>
        <xdr:cNvPr id="185" name="直線コネクタ 184"/>
        <xdr:cNvCxnSpPr/>
      </xdr:nvCxnSpPr>
      <xdr:spPr>
        <a:xfrm flipV="1">
          <a:off x="1130300" y="13400047"/>
          <a:ext cx="889000" cy="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55502</xdr:rowOff>
    </xdr:from>
    <xdr:to>
      <xdr:col>10</xdr:col>
      <xdr:colOff>165100</xdr:colOff>
      <xdr:row>76</xdr:row>
      <xdr:rowOff>157102</xdr:rowOff>
    </xdr:to>
    <xdr:sp macro="" textlink="">
      <xdr:nvSpPr>
        <xdr:cNvPr id="186" name="フローチャート: 判断 185"/>
        <xdr:cNvSpPr/>
      </xdr:nvSpPr>
      <xdr:spPr>
        <a:xfrm>
          <a:off x="1968500" y="130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2178</xdr:rowOff>
    </xdr:from>
    <xdr:ext cx="599010" cy="259045"/>
    <xdr:sp macro="" textlink="">
      <xdr:nvSpPr>
        <xdr:cNvPr id="187" name="テキスト ボックス 186"/>
        <xdr:cNvSpPr txBox="1"/>
      </xdr:nvSpPr>
      <xdr:spPr>
        <a:xfrm>
          <a:off x="1719795" y="128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104338</xdr:rowOff>
    </xdr:from>
    <xdr:to>
      <xdr:col>6</xdr:col>
      <xdr:colOff>38100</xdr:colOff>
      <xdr:row>77</xdr:row>
      <xdr:rowOff>34488</xdr:rowOff>
    </xdr:to>
    <xdr:sp macro="" textlink="">
      <xdr:nvSpPr>
        <xdr:cNvPr id="188" name="フローチャート: 判断 187"/>
        <xdr:cNvSpPr/>
      </xdr:nvSpPr>
      <xdr:spPr>
        <a:xfrm>
          <a:off x="1079500" y="131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51015</xdr:rowOff>
    </xdr:from>
    <xdr:ext cx="599010" cy="259045"/>
    <xdr:sp macro="" textlink="">
      <xdr:nvSpPr>
        <xdr:cNvPr id="189" name="テキスト ボックス 188"/>
        <xdr:cNvSpPr txBox="1"/>
      </xdr:nvSpPr>
      <xdr:spPr>
        <a:xfrm>
          <a:off x="830795" y="12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120486</xdr:rowOff>
    </xdr:from>
    <xdr:to>
      <xdr:col>24</xdr:col>
      <xdr:colOff>114300</xdr:colOff>
      <xdr:row>77</xdr:row>
      <xdr:rowOff>50636</xdr:rowOff>
    </xdr:to>
    <xdr:sp macro="" textlink="">
      <xdr:nvSpPr>
        <xdr:cNvPr id="195" name="楕円 194"/>
        <xdr:cNvSpPr/>
      </xdr:nvSpPr>
      <xdr:spPr>
        <a:xfrm>
          <a:off x="4584700" y="131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98913</xdr:rowOff>
    </xdr:from>
    <xdr:ext cx="599010" cy="259045"/>
    <xdr:sp macro="" textlink="">
      <xdr:nvSpPr>
        <xdr:cNvPr id="196" name="民生費該当値テキスト"/>
        <xdr:cNvSpPr txBox="1"/>
      </xdr:nvSpPr>
      <xdr:spPr>
        <a:xfrm>
          <a:off x="4686300"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103104</xdr:rowOff>
    </xdr:from>
    <xdr:to>
      <xdr:col>20</xdr:col>
      <xdr:colOff>38100</xdr:colOff>
      <xdr:row>77</xdr:row>
      <xdr:rowOff>33254</xdr:rowOff>
    </xdr:to>
    <xdr:sp macro="" textlink="">
      <xdr:nvSpPr>
        <xdr:cNvPr id="197" name="楕円 196"/>
        <xdr:cNvSpPr/>
      </xdr:nvSpPr>
      <xdr:spPr>
        <a:xfrm>
          <a:off x="3746500" y="131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24381</xdr:rowOff>
    </xdr:from>
    <xdr:ext cx="599010" cy="259045"/>
    <xdr:sp macro="" textlink="">
      <xdr:nvSpPr>
        <xdr:cNvPr id="198" name="テキスト ボックス 197"/>
        <xdr:cNvSpPr txBox="1"/>
      </xdr:nvSpPr>
      <xdr:spPr>
        <a:xfrm>
          <a:off x="3497795" y="1322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89830</xdr:rowOff>
    </xdr:from>
    <xdr:to>
      <xdr:col>15</xdr:col>
      <xdr:colOff>101600</xdr:colOff>
      <xdr:row>78</xdr:row>
      <xdr:rowOff>19980</xdr:rowOff>
    </xdr:to>
    <xdr:sp macro="" textlink="">
      <xdr:nvSpPr>
        <xdr:cNvPr id="199" name="楕円 198"/>
        <xdr:cNvSpPr/>
      </xdr:nvSpPr>
      <xdr:spPr>
        <a:xfrm>
          <a:off x="2857500" y="132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11107</xdr:rowOff>
    </xdr:from>
    <xdr:ext cx="599010" cy="259045"/>
    <xdr:sp macro="" textlink="">
      <xdr:nvSpPr>
        <xdr:cNvPr id="200" name="テキスト ボックス 199"/>
        <xdr:cNvSpPr txBox="1"/>
      </xdr:nvSpPr>
      <xdr:spPr>
        <a:xfrm>
          <a:off x="2608795" y="133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147597</xdr:rowOff>
    </xdr:from>
    <xdr:to>
      <xdr:col>10</xdr:col>
      <xdr:colOff>165100</xdr:colOff>
      <xdr:row>78</xdr:row>
      <xdr:rowOff>77747</xdr:rowOff>
    </xdr:to>
    <xdr:sp macro="" textlink="">
      <xdr:nvSpPr>
        <xdr:cNvPr id="201" name="楕円 200"/>
        <xdr:cNvSpPr/>
      </xdr:nvSpPr>
      <xdr:spPr>
        <a:xfrm>
          <a:off x="1968500" y="133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68874</xdr:rowOff>
    </xdr:from>
    <xdr:ext cx="599010" cy="259045"/>
    <xdr:sp macro="" textlink="">
      <xdr:nvSpPr>
        <xdr:cNvPr id="202" name="テキスト ボックス 201"/>
        <xdr:cNvSpPr txBox="1"/>
      </xdr:nvSpPr>
      <xdr:spPr>
        <a:xfrm>
          <a:off x="1719795" y="134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18788</xdr:rowOff>
    </xdr:from>
    <xdr:to>
      <xdr:col>6</xdr:col>
      <xdr:colOff>38100</xdr:colOff>
      <xdr:row>78</xdr:row>
      <xdr:rowOff>120388</xdr:rowOff>
    </xdr:to>
    <xdr:sp macro="" textlink="">
      <xdr:nvSpPr>
        <xdr:cNvPr id="203" name="楕円 202"/>
        <xdr:cNvSpPr/>
      </xdr:nvSpPr>
      <xdr:spPr>
        <a:xfrm>
          <a:off x="1079500" y="133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111515</xdr:rowOff>
    </xdr:from>
    <xdr:ext cx="599010" cy="259045"/>
    <xdr:sp macro="" textlink="">
      <xdr:nvSpPr>
        <xdr:cNvPr id="204" name="テキスト ボックス 203"/>
        <xdr:cNvSpPr txBox="1"/>
      </xdr:nvSpPr>
      <xdr:spPr>
        <a:xfrm>
          <a:off x="830795" y="1348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166446</xdr:rowOff>
    </xdr:from>
    <xdr:to>
      <xdr:col>24</xdr:col>
      <xdr:colOff>63500</xdr:colOff>
      <xdr:row>97</xdr:row>
      <xdr:rowOff>27846</xdr:rowOff>
    </xdr:to>
    <xdr:cxnSp macro="">
      <xdr:nvCxnSpPr>
        <xdr:cNvPr id="232" name="直線コネクタ 231"/>
        <xdr:cNvCxnSpPr/>
      </xdr:nvCxnSpPr>
      <xdr:spPr>
        <a:xfrm flipV="1">
          <a:off x="3797300" y="16625646"/>
          <a:ext cx="8382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27846</xdr:rowOff>
    </xdr:from>
    <xdr:to>
      <xdr:col>19</xdr:col>
      <xdr:colOff>177800</xdr:colOff>
      <xdr:row>98</xdr:row>
      <xdr:rowOff>47369</xdr:rowOff>
    </xdr:to>
    <xdr:cxnSp macro="">
      <xdr:nvCxnSpPr>
        <xdr:cNvPr id="235" name="直線コネクタ 234"/>
        <xdr:cNvCxnSpPr/>
      </xdr:nvCxnSpPr>
      <xdr:spPr>
        <a:xfrm flipV="1">
          <a:off x="2908300" y="16658496"/>
          <a:ext cx="889000" cy="19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47369</xdr:rowOff>
    </xdr:from>
    <xdr:to>
      <xdr:col>15</xdr:col>
      <xdr:colOff>50800</xdr:colOff>
      <xdr:row>98</xdr:row>
      <xdr:rowOff>57313</xdr:rowOff>
    </xdr:to>
    <xdr:cxnSp macro="">
      <xdr:nvCxnSpPr>
        <xdr:cNvPr id="238" name="直線コネクタ 237"/>
        <xdr:cNvCxnSpPr/>
      </xdr:nvCxnSpPr>
      <xdr:spPr>
        <a:xfrm flipV="1">
          <a:off x="2019300" y="1684946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20256</xdr:rowOff>
    </xdr:from>
    <xdr:to>
      <xdr:col>10</xdr:col>
      <xdr:colOff>114300</xdr:colOff>
      <xdr:row>98</xdr:row>
      <xdr:rowOff>57313</xdr:rowOff>
    </xdr:to>
    <xdr:cxnSp macro="">
      <xdr:nvCxnSpPr>
        <xdr:cNvPr id="241" name="直線コネクタ 240"/>
        <xdr:cNvCxnSpPr/>
      </xdr:nvCxnSpPr>
      <xdr:spPr>
        <a:xfrm>
          <a:off x="1130300" y="16822356"/>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14080</xdr:rowOff>
    </xdr:from>
    <xdr:to>
      <xdr:col>10</xdr:col>
      <xdr:colOff>165100</xdr:colOff>
      <xdr:row>97</xdr:row>
      <xdr:rowOff>115680</xdr:rowOff>
    </xdr:to>
    <xdr:sp macro="" textlink="">
      <xdr:nvSpPr>
        <xdr:cNvPr id="242" name="フローチャート: 判断 241"/>
        <xdr:cNvSpPr/>
      </xdr:nvSpPr>
      <xdr:spPr>
        <a:xfrm>
          <a:off x="1968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132207</xdr:rowOff>
    </xdr:from>
    <xdr:ext cx="534377" cy="259045"/>
    <xdr:sp macro="" textlink="">
      <xdr:nvSpPr>
        <xdr:cNvPr id="243" name="テキスト ボックス 242"/>
        <xdr:cNvSpPr txBox="1"/>
      </xdr:nvSpPr>
      <xdr:spPr>
        <a:xfrm>
          <a:off x="1752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41053</xdr:rowOff>
    </xdr:from>
    <xdr:to>
      <xdr:col>6</xdr:col>
      <xdr:colOff>38100</xdr:colOff>
      <xdr:row>97</xdr:row>
      <xdr:rowOff>142653</xdr:rowOff>
    </xdr:to>
    <xdr:sp macro="" textlink="">
      <xdr:nvSpPr>
        <xdr:cNvPr id="244" name="フローチャート: 判断 243"/>
        <xdr:cNvSpPr/>
      </xdr:nvSpPr>
      <xdr:spPr>
        <a:xfrm>
          <a:off x="1079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159180</xdr:rowOff>
    </xdr:from>
    <xdr:ext cx="534377" cy="259045"/>
    <xdr:sp macro="" textlink="">
      <xdr:nvSpPr>
        <xdr:cNvPr id="245" name="テキスト ボックス 244"/>
        <xdr:cNvSpPr txBox="1"/>
      </xdr:nvSpPr>
      <xdr:spPr>
        <a:xfrm>
          <a:off x="863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115646</xdr:rowOff>
    </xdr:from>
    <xdr:to>
      <xdr:col>24</xdr:col>
      <xdr:colOff>114300</xdr:colOff>
      <xdr:row>97</xdr:row>
      <xdr:rowOff>45796</xdr:rowOff>
    </xdr:to>
    <xdr:sp macro="" textlink="">
      <xdr:nvSpPr>
        <xdr:cNvPr id="251" name="楕円 250"/>
        <xdr:cNvSpPr/>
      </xdr:nvSpPr>
      <xdr:spPr>
        <a:xfrm>
          <a:off x="4584700" y="165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94073</xdr:rowOff>
    </xdr:from>
    <xdr:ext cx="534377" cy="259045"/>
    <xdr:sp macro="" textlink="">
      <xdr:nvSpPr>
        <xdr:cNvPr id="252" name="衛生費該当値テキスト"/>
        <xdr:cNvSpPr txBox="1"/>
      </xdr:nvSpPr>
      <xdr:spPr>
        <a:xfrm>
          <a:off x="4686300"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148496</xdr:rowOff>
    </xdr:from>
    <xdr:to>
      <xdr:col>20</xdr:col>
      <xdr:colOff>38100</xdr:colOff>
      <xdr:row>97</xdr:row>
      <xdr:rowOff>78646</xdr:rowOff>
    </xdr:to>
    <xdr:sp macro="" textlink="">
      <xdr:nvSpPr>
        <xdr:cNvPr id="253" name="楕円 252"/>
        <xdr:cNvSpPr/>
      </xdr:nvSpPr>
      <xdr:spPr>
        <a:xfrm>
          <a:off x="3746500" y="1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69773</xdr:rowOff>
    </xdr:from>
    <xdr:ext cx="534377" cy="259045"/>
    <xdr:sp macro="" textlink="">
      <xdr:nvSpPr>
        <xdr:cNvPr id="254" name="テキスト ボックス 253"/>
        <xdr:cNvSpPr txBox="1"/>
      </xdr:nvSpPr>
      <xdr:spPr>
        <a:xfrm>
          <a:off x="3530111" y="167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168019</xdr:rowOff>
    </xdr:from>
    <xdr:to>
      <xdr:col>15</xdr:col>
      <xdr:colOff>101600</xdr:colOff>
      <xdr:row>98</xdr:row>
      <xdr:rowOff>98169</xdr:rowOff>
    </xdr:to>
    <xdr:sp macro="" textlink="">
      <xdr:nvSpPr>
        <xdr:cNvPr id="255" name="楕円 254"/>
        <xdr:cNvSpPr/>
      </xdr:nvSpPr>
      <xdr:spPr>
        <a:xfrm>
          <a:off x="2857500" y="16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89296</xdr:rowOff>
    </xdr:from>
    <xdr:ext cx="534377" cy="259045"/>
    <xdr:sp macro="" textlink="">
      <xdr:nvSpPr>
        <xdr:cNvPr id="256" name="テキスト ボックス 255"/>
        <xdr:cNvSpPr txBox="1"/>
      </xdr:nvSpPr>
      <xdr:spPr>
        <a:xfrm>
          <a:off x="2641111" y="168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6513</xdr:rowOff>
    </xdr:from>
    <xdr:to>
      <xdr:col>10</xdr:col>
      <xdr:colOff>165100</xdr:colOff>
      <xdr:row>98</xdr:row>
      <xdr:rowOff>108113</xdr:rowOff>
    </xdr:to>
    <xdr:sp macro="" textlink="">
      <xdr:nvSpPr>
        <xdr:cNvPr id="257" name="楕円 256"/>
        <xdr:cNvSpPr/>
      </xdr:nvSpPr>
      <xdr:spPr>
        <a:xfrm>
          <a:off x="1968500" y="168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99240</xdr:rowOff>
    </xdr:from>
    <xdr:ext cx="534377" cy="259045"/>
    <xdr:sp macro="" textlink="">
      <xdr:nvSpPr>
        <xdr:cNvPr id="258" name="テキスト ボックス 257"/>
        <xdr:cNvSpPr txBox="1"/>
      </xdr:nvSpPr>
      <xdr:spPr>
        <a:xfrm>
          <a:off x="1752111" y="169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140906</xdr:rowOff>
    </xdr:from>
    <xdr:to>
      <xdr:col>6</xdr:col>
      <xdr:colOff>38100</xdr:colOff>
      <xdr:row>98</xdr:row>
      <xdr:rowOff>71056</xdr:rowOff>
    </xdr:to>
    <xdr:sp macro="" textlink="">
      <xdr:nvSpPr>
        <xdr:cNvPr id="259" name="楕円 258"/>
        <xdr:cNvSpPr/>
      </xdr:nvSpPr>
      <xdr:spPr>
        <a:xfrm>
          <a:off x="10795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62183</xdr:rowOff>
    </xdr:from>
    <xdr:ext cx="534377" cy="259045"/>
    <xdr:sp macro="" textlink="">
      <xdr:nvSpPr>
        <xdr:cNvPr id="260" name="テキスト ボックス 259"/>
        <xdr:cNvSpPr txBox="1"/>
      </xdr:nvSpPr>
      <xdr:spPr>
        <a:xfrm>
          <a:off x="863111" y="1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57023</xdr:rowOff>
    </xdr:from>
    <xdr:to>
      <xdr:col>55</xdr:col>
      <xdr:colOff>0</xdr:colOff>
      <xdr:row>38</xdr:row>
      <xdr:rowOff>84455</xdr:rowOff>
    </xdr:to>
    <xdr:cxnSp macro="">
      <xdr:nvCxnSpPr>
        <xdr:cNvPr id="289" name="直線コネクタ 288"/>
        <xdr:cNvCxnSpPr/>
      </xdr:nvCxnSpPr>
      <xdr:spPr>
        <a:xfrm>
          <a:off x="9639300" y="6572123"/>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57023</xdr:rowOff>
    </xdr:from>
    <xdr:to>
      <xdr:col>50</xdr:col>
      <xdr:colOff>114300</xdr:colOff>
      <xdr:row>38</xdr:row>
      <xdr:rowOff>77978</xdr:rowOff>
    </xdr:to>
    <xdr:cxnSp macro="">
      <xdr:nvCxnSpPr>
        <xdr:cNvPr id="292" name="直線コネクタ 291"/>
        <xdr:cNvCxnSpPr/>
      </xdr:nvCxnSpPr>
      <xdr:spPr>
        <a:xfrm flipV="1">
          <a:off x="8750300" y="657212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90170</xdr:rowOff>
    </xdr:from>
    <xdr:to>
      <xdr:col>45</xdr:col>
      <xdr:colOff>177800</xdr:colOff>
      <xdr:row>38</xdr:row>
      <xdr:rowOff>77978</xdr:rowOff>
    </xdr:to>
    <xdr:cxnSp macro="">
      <xdr:nvCxnSpPr>
        <xdr:cNvPr id="295" name="直線コネクタ 294"/>
        <xdr:cNvCxnSpPr/>
      </xdr:nvCxnSpPr>
      <xdr:spPr>
        <a:xfrm>
          <a:off x="7861300" y="643382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34544</xdr:rowOff>
    </xdr:from>
    <xdr:to>
      <xdr:col>41</xdr:col>
      <xdr:colOff>50800</xdr:colOff>
      <xdr:row>37</xdr:row>
      <xdr:rowOff>90170</xdr:rowOff>
    </xdr:to>
    <xdr:cxnSp macro="">
      <xdr:nvCxnSpPr>
        <xdr:cNvPr id="298" name="直線コネクタ 297"/>
        <xdr:cNvCxnSpPr/>
      </xdr:nvCxnSpPr>
      <xdr:spPr>
        <a:xfrm>
          <a:off x="6972300" y="6206744"/>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299" name="フローチャート: 判断 298"/>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0" name="テキスト ボックス 299"/>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1" name="フローチャート: 判断 300"/>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2" name="テキスト ボックス 301"/>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33655</xdr:rowOff>
    </xdr:from>
    <xdr:to>
      <xdr:col>55</xdr:col>
      <xdr:colOff>50800</xdr:colOff>
      <xdr:row>38</xdr:row>
      <xdr:rowOff>135255</xdr:rowOff>
    </xdr:to>
    <xdr:sp macro="" textlink="">
      <xdr:nvSpPr>
        <xdr:cNvPr id="308" name="楕円 307"/>
        <xdr:cNvSpPr/>
      </xdr:nvSpPr>
      <xdr:spPr>
        <a:xfrm>
          <a:off x="10426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12082</xdr:rowOff>
    </xdr:from>
    <xdr:ext cx="378565" cy="259045"/>
    <xdr:sp macro="" textlink="">
      <xdr:nvSpPr>
        <xdr:cNvPr id="309" name="労働費該当値テキスト"/>
        <xdr:cNvSpPr txBox="1"/>
      </xdr:nvSpPr>
      <xdr:spPr>
        <a:xfrm>
          <a:off x="10528300" y="652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6223</xdr:rowOff>
    </xdr:from>
    <xdr:to>
      <xdr:col>50</xdr:col>
      <xdr:colOff>165100</xdr:colOff>
      <xdr:row>38</xdr:row>
      <xdr:rowOff>107823</xdr:rowOff>
    </xdr:to>
    <xdr:sp macro="" textlink="">
      <xdr:nvSpPr>
        <xdr:cNvPr id="310" name="楕円 309"/>
        <xdr:cNvSpPr/>
      </xdr:nvSpPr>
      <xdr:spPr>
        <a:xfrm>
          <a:off x="9588500" y="65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98950</xdr:rowOff>
    </xdr:from>
    <xdr:ext cx="378565" cy="259045"/>
    <xdr:sp macro="" textlink="">
      <xdr:nvSpPr>
        <xdr:cNvPr id="311" name="テキスト ボックス 310"/>
        <xdr:cNvSpPr txBox="1"/>
      </xdr:nvSpPr>
      <xdr:spPr>
        <a:xfrm>
          <a:off x="9450017" y="661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27178</xdr:rowOff>
    </xdr:from>
    <xdr:to>
      <xdr:col>46</xdr:col>
      <xdr:colOff>38100</xdr:colOff>
      <xdr:row>38</xdr:row>
      <xdr:rowOff>128778</xdr:rowOff>
    </xdr:to>
    <xdr:sp macro="" textlink="">
      <xdr:nvSpPr>
        <xdr:cNvPr id="312" name="楕円 311"/>
        <xdr:cNvSpPr/>
      </xdr:nvSpPr>
      <xdr:spPr>
        <a:xfrm>
          <a:off x="8699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313" name="テキスト ボックス 312"/>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39370</xdr:rowOff>
    </xdr:from>
    <xdr:to>
      <xdr:col>41</xdr:col>
      <xdr:colOff>101600</xdr:colOff>
      <xdr:row>37</xdr:row>
      <xdr:rowOff>140970</xdr:rowOff>
    </xdr:to>
    <xdr:sp macro="" textlink="">
      <xdr:nvSpPr>
        <xdr:cNvPr id="314" name="楕円 313"/>
        <xdr:cNvSpPr/>
      </xdr:nvSpPr>
      <xdr:spPr>
        <a:xfrm>
          <a:off x="7810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132097</xdr:rowOff>
    </xdr:from>
    <xdr:ext cx="378565" cy="259045"/>
    <xdr:sp macro="" textlink="">
      <xdr:nvSpPr>
        <xdr:cNvPr id="315" name="テキスト ボックス 314"/>
        <xdr:cNvSpPr txBox="1"/>
      </xdr:nvSpPr>
      <xdr:spPr>
        <a:xfrm>
          <a:off x="7672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155194</xdr:rowOff>
    </xdr:from>
    <xdr:to>
      <xdr:col>36</xdr:col>
      <xdr:colOff>165100</xdr:colOff>
      <xdr:row>36</xdr:row>
      <xdr:rowOff>85344</xdr:rowOff>
    </xdr:to>
    <xdr:sp macro="" textlink="">
      <xdr:nvSpPr>
        <xdr:cNvPr id="316" name="楕円 315"/>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101871</xdr:rowOff>
    </xdr:from>
    <xdr:ext cx="469744" cy="259045"/>
    <xdr:sp macro="" textlink="">
      <xdr:nvSpPr>
        <xdr:cNvPr id="317" name="テキスト ボックス 316"/>
        <xdr:cNvSpPr txBox="1"/>
      </xdr:nvSpPr>
      <xdr:spPr>
        <a:xfrm>
          <a:off x="6737428"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75052</xdr:rowOff>
    </xdr:from>
    <xdr:to>
      <xdr:col>55</xdr:col>
      <xdr:colOff>0</xdr:colOff>
      <xdr:row>58</xdr:row>
      <xdr:rowOff>89499</xdr:rowOff>
    </xdr:to>
    <xdr:cxnSp macro="">
      <xdr:nvCxnSpPr>
        <xdr:cNvPr id="344" name="直線コネクタ 343"/>
        <xdr:cNvCxnSpPr/>
      </xdr:nvCxnSpPr>
      <xdr:spPr>
        <a:xfrm flipV="1">
          <a:off x="9639300" y="10019152"/>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153096</xdr:rowOff>
    </xdr:from>
    <xdr:to>
      <xdr:col>50</xdr:col>
      <xdr:colOff>114300</xdr:colOff>
      <xdr:row>58</xdr:row>
      <xdr:rowOff>89499</xdr:rowOff>
    </xdr:to>
    <xdr:cxnSp macro="">
      <xdr:nvCxnSpPr>
        <xdr:cNvPr id="347" name="直線コネクタ 346"/>
        <xdr:cNvCxnSpPr/>
      </xdr:nvCxnSpPr>
      <xdr:spPr>
        <a:xfrm>
          <a:off x="8750300" y="9925746"/>
          <a:ext cx="889000" cy="10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153096</xdr:rowOff>
    </xdr:from>
    <xdr:to>
      <xdr:col>45</xdr:col>
      <xdr:colOff>177800</xdr:colOff>
      <xdr:row>58</xdr:row>
      <xdr:rowOff>84744</xdr:rowOff>
    </xdr:to>
    <xdr:cxnSp macro="">
      <xdr:nvCxnSpPr>
        <xdr:cNvPr id="350" name="直線コネクタ 349"/>
        <xdr:cNvCxnSpPr/>
      </xdr:nvCxnSpPr>
      <xdr:spPr>
        <a:xfrm flipV="1">
          <a:off x="7861300" y="9925746"/>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82138</xdr:rowOff>
    </xdr:from>
    <xdr:to>
      <xdr:col>41</xdr:col>
      <xdr:colOff>50800</xdr:colOff>
      <xdr:row>58</xdr:row>
      <xdr:rowOff>84744</xdr:rowOff>
    </xdr:to>
    <xdr:cxnSp macro="">
      <xdr:nvCxnSpPr>
        <xdr:cNvPr id="353" name="直線コネクタ 352"/>
        <xdr:cNvCxnSpPr/>
      </xdr:nvCxnSpPr>
      <xdr:spPr>
        <a:xfrm>
          <a:off x="6972300" y="1002623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139832</xdr:rowOff>
    </xdr:from>
    <xdr:to>
      <xdr:col>41</xdr:col>
      <xdr:colOff>101600</xdr:colOff>
      <xdr:row>58</xdr:row>
      <xdr:rowOff>69982</xdr:rowOff>
    </xdr:to>
    <xdr:sp macro="" textlink="">
      <xdr:nvSpPr>
        <xdr:cNvPr id="354" name="フローチャート: 判断 353"/>
        <xdr:cNvSpPr/>
      </xdr:nvSpPr>
      <xdr:spPr>
        <a:xfrm>
          <a:off x="7810500" y="99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86509</xdr:rowOff>
    </xdr:from>
    <xdr:ext cx="469744" cy="259045"/>
    <xdr:sp macro="" textlink="">
      <xdr:nvSpPr>
        <xdr:cNvPr id="355" name="テキスト ボックス 354"/>
        <xdr:cNvSpPr txBox="1"/>
      </xdr:nvSpPr>
      <xdr:spPr>
        <a:xfrm>
          <a:off x="7626428" y="96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145090</xdr:rowOff>
    </xdr:from>
    <xdr:to>
      <xdr:col>36</xdr:col>
      <xdr:colOff>165100</xdr:colOff>
      <xdr:row>58</xdr:row>
      <xdr:rowOff>75240</xdr:rowOff>
    </xdr:to>
    <xdr:sp macro="" textlink="">
      <xdr:nvSpPr>
        <xdr:cNvPr id="356" name="フローチャート: 判断 355"/>
        <xdr:cNvSpPr/>
      </xdr:nvSpPr>
      <xdr:spPr>
        <a:xfrm>
          <a:off x="6921500" y="991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91767</xdr:rowOff>
    </xdr:from>
    <xdr:ext cx="469744" cy="259045"/>
    <xdr:sp macro="" textlink="">
      <xdr:nvSpPr>
        <xdr:cNvPr id="357" name="テキスト ボックス 356"/>
        <xdr:cNvSpPr txBox="1"/>
      </xdr:nvSpPr>
      <xdr:spPr>
        <a:xfrm>
          <a:off x="6737428"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24252</xdr:rowOff>
    </xdr:from>
    <xdr:to>
      <xdr:col>55</xdr:col>
      <xdr:colOff>50800</xdr:colOff>
      <xdr:row>58</xdr:row>
      <xdr:rowOff>125852</xdr:rowOff>
    </xdr:to>
    <xdr:sp macro="" textlink="">
      <xdr:nvSpPr>
        <xdr:cNvPr id="363" name="楕円 362"/>
        <xdr:cNvSpPr/>
      </xdr:nvSpPr>
      <xdr:spPr>
        <a:xfrm>
          <a:off x="10426700" y="99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110629</xdr:rowOff>
    </xdr:from>
    <xdr:ext cx="469744" cy="259045"/>
    <xdr:sp macro="" textlink="">
      <xdr:nvSpPr>
        <xdr:cNvPr id="364" name="農林水産業費該当値テキスト"/>
        <xdr:cNvSpPr txBox="1"/>
      </xdr:nvSpPr>
      <xdr:spPr>
        <a:xfrm>
          <a:off x="10528300" y="98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38699</xdr:rowOff>
    </xdr:from>
    <xdr:to>
      <xdr:col>50</xdr:col>
      <xdr:colOff>165100</xdr:colOff>
      <xdr:row>58</xdr:row>
      <xdr:rowOff>140299</xdr:rowOff>
    </xdr:to>
    <xdr:sp macro="" textlink="">
      <xdr:nvSpPr>
        <xdr:cNvPr id="365" name="楕円 364"/>
        <xdr:cNvSpPr/>
      </xdr:nvSpPr>
      <xdr:spPr>
        <a:xfrm>
          <a:off x="9588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131426</xdr:rowOff>
    </xdr:from>
    <xdr:ext cx="469744" cy="259045"/>
    <xdr:sp macro="" textlink="">
      <xdr:nvSpPr>
        <xdr:cNvPr id="366" name="テキスト ボックス 365"/>
        <xdr:cNvSpPr txBox="1"/>
      </xdr:nvSpPr>
      <xdr:spPr>
        <a:xfrm>
          <a:off x="9404428" y="1007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102296</xdr:rowOff>
    </xdr:from>
    <xdr:to>
      <xdr:col>46</xdr:col>
      <xdr:colOff>38100</xdr:colOff>
      <xdr:row>58</xdr:row>
      <xdr:rowOff>32446</xdr:rowOff>
    </xdr:to>
    <xdr:sp macro="" textlink="">
      <xdr:nvSpPr>
        <xdr:cNvPr id="367" name="楕円 366"/>
        <xdr:cNvSpPr/>
      </xdr:nvSpPr>
      <xdr:spPr>
        <a:xfrm>
          <a:off x="8699500" y="98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23573</xdr:rowOff>
    </xdr:from>
    <xdr:ext cx="469744" cy="259045"/>
    <xdr:sp macro="" textlink="">
      <xdr:nvSpPr>
        <xdr:cNvPr id="368" name="テキスト ボックス 367"/>
        <xdr:cNvSpPr txBox="1"/>
      </xdr:nvSpPr>
      <xdr:spPr>
        <a:xfrm>
          <a:off x="8515428" y="99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33944</xdr:rowOff>
    </xdr:from>
    <xdr:to>
      <xdr:col>41</xdr:col>
      <xdr:colOff>101600</xdr:colOff>
      <xdr:row>58</xdr:row>
      <xdr:rowOff>135544</xdr:rowOff>
    </xdr:to>
    <xdr:sp macro="" textlink="">
      <xdr:nvSpPr>
        <xdr:cNvPr id="369" name="楕円 368"/>
        <xdr:cNvSpPr/>
      </xdr:nvSpPr>
      <xdr:spPr>
        <a:xfrm>
          <a:off x="7810500" y="99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126671</xdr:rowOff>
    </xdr:from>
    <xdr:ext cx="469744" cy="259045"/>
    <xdr:sp macro="" textlink="">
      <xdr:nvSpPr>
        <xdr:cNvPr id="370" name="テキスト ボックス 369"/>
        <xdr:cNvSpPr txBox="1"/>
      </xdr:nvSpPr>
      <xdr:spPr>
        <a:xfrm>
          <a:off x="7626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31338</xdr:rowOff>
    </xdr:from>
    <xdr:to>
      <xdr:col>36</xdr:col>
      <xdr:colOff>165100</xdr:colOff>
      <xdr:row>58</xdr:row>
      <xdr:rowOff>132938</xdr:rowOff>
    </xdr:to>
    <xdr:sp macro="" textlink="">
      <xdr:nvSpPr>
        <xdr:cNvPr id="371" name="楕円 370"/>
        <xdr:cNvSpPr/>
      </xdr:nvSpPr>
      <xdr:spPr>
        <a:xfrm>
          <a:off x="6921500" y="99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124065</xdr:rowOff>
    </xdr:from>
    <xdr:ext cx="469744" cy="259045"/>
    <xdr:sp macro="" textlink="">
      <xdr:nvSpPr>
        <xdr:cNvPr id="372" name="テキスト ボックス 371"/>
        <xdr:cNvSpPr txBox="1"/>
      </xdr:nvSpPr>
      <xdr:spPr>
        <a:xfrm>
          <a:off x="6737428" y="100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14590</xdr:rowOff>
    </xdr:from>
    <xdr:to>
      <xdr:col>55</xdr:col>
      <xdr:colOff>0</xdr:colOff>
      <xdr:row>79</xdr:row>
      <xdr:rowOff>38725</xdr:rowOff>
    </xdr:to>
    <xdr:cxnSp macro="">
      <xdr:nvCxnSpPr>
        <xdr:cNvPr id="403" name="直線コネクタ 402"/>
        <xdr:cNvCxnSpPr/>
      </xdr:nvCxnSpPr>
      <xdr:spPr>
        <a:xfrm flipV="1">
          <a:off x="9639300" y="13559140"/>
          <a:ext cx="8382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92168</xdr:rowOff>
    </xdr:from>
    <xdr:to>
      <xdr:col>50</xdr:col>
      <xdr:colOff>114300</xdr:colOff>
      <xdr:row>79</xdr:row>
      <xdr:rowOff>38725</xdr:rowOff>
    </xdr:to>
    <xdr:cxnSp macro="">
      <xdr:nvCxnSpPr>
        <xdr:cNvPr id="406" name="直線コネクタ 405"/>
        <xdr:cNvCxnSpPr/>
      </xdr:nvCxnSpPr>
      <xdr:spPr>
        <a:xfrm>
          <a:off x="8750300" y="13465268"/>
          <a:ext cx="889000" cy="1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92168</xdr:rowOff>
    </xdr:from>
    <xdr:to>
      <xdr:col>45</xdr:col>
      <xdr:colOff>177800</xdr:colOff>
      <xdr:row>79</xdr:row>
      <xdr:rowOff>7308</xdr:rowOff>
    </xdr:to>
    <xdr:cxnSp macro="">
      <xdr:nvCxnSpPr>
        <xdr:cNvPr id="409" name="直線コネクタ 408"/>
        <xdr:cNvCxnSpPr/>
      </xdr:nvCxnSpPr>
      <xdr:spPr>
        <a:xfrm flipV="1">
          <a:off x="7861300" y="13465268"/>
          <a:ext cx="8890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7308</xdr:rowOff>
    </xdr:from>
    <xdr:to>
      <xdr:col>41</xdr:col>
      <xdr:colOff>50800</xdr:colOff>
      <xdr:row>79</xdr:row>
      <xdr:rowOff>26640</xdr:rowOff>
    </xdr:to>
    <xdr:cxnSp macro="">
      <xdr:nvCxnSpPr>
        <xdr:cNvPr id="412" name="直線コネクタ 411"/>
        <xdr:cNvCxnSpPr/>
      </xdr:nvCxnSpPr>
      <xdr:spPr>
        <a:xfrm flipV="1">
          <a:off x="6972300" y="13551858"/>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128970</xdr:rowOff>
    </xdr:from>
    <xdr:to>
      <xdr:col>41</xdr:col>
      <xdr:colOff>101600</xdr:colOff>
      <xdr:row>79</xdr:row>
      <xdr:rowOff>59120</xdr:rowOff>
    </xdr:to>
    <xdr:sp macro="" textlink="">
      <xdr:nvSpPr>
        <xdr:cNvPr id="413" name="フローチャート: 判断 412"/>
        <xdr:cNvSpPr/>
      </xdr:nvSpPr>
      <xdr:spPr>
        <a:xfrm>
          <a:off x="7810500" y="135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50247</xdr:rowOff>
    </xdr:from>
    <xdr:ext cx="469744" cy="259045"/>
    <xdr:sp macro="" textlink="">
      <xdr:nvSpPr>
        <xdr:cNvPr id="414" name="テキスト ボックス 413"/>
        <xdr:cNvSpPr txBox="1"/>
      </xdr:nvSpPr>
      <xdr:spPr>
        <a:xfrm>
          <a:off x="7626428" y="135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141918</xdr:rowOff>
    </xdr:from>
    <xdr:to>
      <xdr:col>36</xdr:col>
      <xdr:colOff>165100</xdr:colOff>
      <xdr:row>79</xdr:row>
      <xdr:rowOff>72068</xdr:rowOff>
    </xdr:to>
    <xdr:sp macro="" textlink="">
      <xdr:nvSpPr>
        <xdr:cNvPr id="415" name="フローチャート: 判断 414"/>
        <xdr:cNvSpPr/>
      </xdr:nvSpPr>
      <xdr:spPr>
        <a:xfrm>
          <a:off x="6921500" y="1351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88595</xdr:rowOff>
    </xdr:from>
    <xdr:ext cx="469744" cy="259045"/>
    <xdr:sp macro="" textlink="">
      <xdr:nvSpPr>
        <xdr:cNvPr id="416" name="テキスト ボックス 415"/>
        <xdr:cNvSpPr txBox="1"/>
      </xdr:nvSpPr>
      <xdr:spPr>
        <a:xfrm>
          <a:off x="6737428" y="132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135240</xdr:rowOff>
    </xdr:from>
    <xdr:to>
      <xdr:col>55</xdr:col>
      <xdr:colOff>50800</xdr:colOff>
      <xdr:row>79</xdr:row>
      <xdr:rowOff>65390</xdr:rowOff>
    </xdr:to>
    <xdr:sp macro="" textlink="">
      <xdr:nvSpPr>
        <xdr:cNvPr id="422" name="楕円 421"/>
        <xdr:cNvSpPr/>
      </xdr:nvSpPr>
      <xdr:spPr>
        <a:xfrm>
          <a:off x="10426700" y="13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50167</xdr:rowOff>
    </xdr:from>
    <xdr:ext cx="469744" cy="259045"/>
    <xdr:sp macro="" textlink="">
      <xdr:nvSpPr>
        <xdr:cNvPr id="423" name="商工費該当値テキスト"/>
        <xdr:cNvSpPr txBox="1"/>
      </xdr:nvSpPr>
      <xdr:spPr>
        <a:xfrm>
          <a:off x="10528300" y="1342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159375</xdr:rowOff>
    </xdr:from>
    <xdr:to>
      <xdr:col>50</xdr:col>
      <xdr:colOff>165100</xdr:colOff>
      <xdr:row>79</xdr:row>
      <xdr:rowOff>89525</xdr:rowOff>
    </xdr:to>
    <xdr:sp macro="" textlink="">
      <xdr:nvSpPr>
        <xdr:cNvPr id="424" name="楕円 423"/>
        <xdr:cNvSpPr/>
      </xdr:nvSpPr>
      <xdr:spPr>
        <a:xfrm>
          <a:off x="95885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80652</xdr:rowOff>
    </xdr:from>
    <xdr:ext cx="469744" cy="259045"/>
    <xdr:sp macro="" textlink="">
      <xdr:nvSpPr>
        <xdr:cNvPr id="425" name="テキスト ボックス 424"/>
        <xdr:cNvSpPr txBox="1"/>
      </xdr:nvSpPr>
      <xdr:spPr>
        <a:xfrm>
          <a:off x="9404428" y="136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41368</xdr:rowOff>
    </xdr:from>
    <xdr:to>
      <xdr:col>46</xdr:col>
      <xdr:colOff>38100</xdr:colOff>
      <xdr:row>78</xdr:row>
      <xdr:rowOff>142968</xdr:rowOff>
    </xdr:to>
    <xdr:sp macro="" textlink="">
      <xdr:nvSpPr>
        <xdr:cNvPr id="426" name="楕円 425"/>
        <xdr:cNvSpPr/>
      </xdr:nvSpPr>
      <xdr:spPr>
        <a:xfrm>
          <a:off x="8699500" y="134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134095</xdr:rowOff>
    </xdr:from>
    <xdr:ext cx="534377" cy="259045"/>
    <xdr:sp macro="" textlink="">
      <xdr:nvSpPr>
        <xdr:cNvPr id="427" name="テキスト ボックス 426"/>
        <xdr:cNvSpPr txBox="1"/>
      </xdr:nvSpPr>
      <xdr:spPr>
        <a:xfrm>
          <a:off x="8483111" y="135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127958</xdr:rowOff>
    </xdr:from>
    <xdr:to>
      <xdr:col>41</xdr:col>
      <xdr:colOff>101600</xdr:colOff>
      <xdr:row>79</xdr:row>
      <xdr:rowOff>58108</xdr:rowOff>
    </xdr:to>
    <xdr:sp macro="" textlink="">
      <xdr:nvSpPr>
        <xdr:cNvPr id="428" name="楕円 427"/>
        <xdr:cNvSpPr/>
      </xdr:nvSpPr>
      <xdr:spPr>
        <a:xfrm>
          <a:off x="7810500" y="135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74635</xdr:rowOff>
    </xdr:from>
    <xdr:ext cx="469744" cy="259045"/>
    <xdr:sp macro="" textlink="">
      <xdr:nvSpPr>
        <xdr:cNvPr id="429" name="テキスト ボックス 428"/>
        <xdr:cNvSpPr txBox="1"/>
      </xdr:nvSpPr>
      <xdr:spPr>
        <a:xfrm>
          <a:off x="7626428" y="1327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147290</xdr:rowOff>
    </xdr:from>
    <xdr:to>
      <xdr:col>36</xdr:col>
      <xdr:colOff>165100</xdr:colOff>
      <xdr:row>79</xdr:row>
      <xdr:rowOff>77440</xdr:rowOff>
    </xdr:to>
    <xdr:sp macro="" textlink="">
      <xdr:nvSpPr>
        <xdr:cNvPr id="430" name="楕円 429"/>
        <xdr:cNvSpPr/>
      </xdr:nvSpPr>
      <xdr:spPr>
        <a:xfrm>
          <a:off x="6921500" y="13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68567</xdr:rowOff>
    </xdr:from>
    <xdr:ext cx="469744" cy="259045"/>
    <xdr:sp macro="" textlink="">
      <xdr:nvSpPr>
        <xdr:cNvPr id="431" name="テキスト ボックス 430"/>
        <xdr:cNvSpPr txBox="1"/>
      </xdr:nvSpPr>
      <xdr:spPr>
        <a:xfrm>
          <a:off x="6737428" y="136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119551</xdr:rowOff>
    </xdr:from>
    <xdr:to>
      <xdr:col>55</xdr:col>
      <xdr:colOff>0</xdr:colOff>
      <xdr:row>98</xdr:row>
      <xdr:rowOff>171197</xdr:rowOff>
    </xdr:to>
    <xdr:cxnSp macro="">
      <xdr:nvCxnSpPr>
        <xdr:cNvPr id="463" name="直線コネクタ 462"/>
        <xdr:cNvCxnSpPr/>
      </xdr:nvCxnSpPr>
      <xdr:spPr>
        <a:xfrm>
          <a:off x="9639300" y="16750201"/>
          <a:ext cx="838200" cy="2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119551</xdr:rowOff>
    </xdr:from>
    <xdr:to>
      <xdr:col>50</xdr:col>
      <xdr:colOff>114300</xdr:colOff>
      <xdr:row>98</xdr:row>
      <xdr:rowOff>107925</xdr:rowOff>
    </xdr:to>
    <xdr:cxnSp macro="">
      <xdr:nvCxnSpPr>
        <xdr:cNvPr id="466" name="直線コネクタ 465"/>
        <xdr:cNvCxnSpPr/>
      </xdr:nvCxnSpPr>
      <xdr:spPr>
        <a:xfrm flipV="1">
          <a:off x="8750300" y="16750201"/>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106226</xdr:rowOff>
    </xdr:from>
    <xdr:to>
      <xdr:col>45</xdr:col>
      <xdr:colOff>177800</xdr:colOff>
      <xdr:row>98</xdr:row>
      <xdr:rowOff>107925</xdr:rowOff>
    </xdr:to>
    <xdr:cxnSp macro="">
      <xdr:nvCxnSpPr>
        <xdr:cNvPr id="469" name="直線コネクタ 468"/>
        <xdr:cNvCxnSpPr/>
      </xdr:nvCxnSpPr>
      <xdr:spPr>
        <a:xfrm>
          <a:off x="7861300" y="16908326"/>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76591</xdr:rowOff>
    </xdr:from>
    <xdr:to>
      <xdr:col>41</xdr:col>
      <xdr:colOff>50800</xdr:colOff>
      <xdr:row>98</xdr:row>
      <xdr:rowOff>106226</xdr:rowOff>
    </xdr:to>
    <xdr:cxnSp macro="">
      <xdr:nvCxnSpPr>
        <xdr:cNvPr id="472" name="直線コネクタ 471"/>
        <xdr:cNvCxnSpPr/>
      </xdr:nvCxnSpPr>
      <xdr:spPr>
        <a:xfrm>
          <a:off x="6972300" y="16878691"/>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7992</xdr:rowOff>
    </xdr:from>
    <xdr:to>
      <xdr:col>41</xdr:col>
      <xdr:colOff>101600</xdr:colOff>
      <xdr:row>98</xdr:row>
      <xdr:rowOff>109592</xdr:rowOff>
    </xdr:to>
    <xdr:sp macro="" textlink="">
      <xdr:nvSpPr>
        <xdr:cNvPr id="473" name="フローチャート: 判断 472"/>
        <xdr:cNvSpPr/>
      </xdr:nvSpPr>
      <xdr:spPr>
        <a:xfrm>
          <a:off x="7810500" y="1681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126119</xdr:rowOff>
    </xdr:from>
    <xdr:ext cx="534377" cy="259045"/>
    <xdr:sp macro="" textlink="">
      <xdr:nvSpPr>
        <xdr:cNvPr id="474" name="テキスト ボックス 473"/>
        <xdr:cNvSpPr txBox="1"/>
      </xdr:nvSpPr>
      <xdr:spPr>
        <a:xfrm>
          <a:off x="7594111" y="165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4497</xdr:rowOff>
    </xdr:from>
    <xdr:to>
      <xdr:col>36</xdr:col>
      <xdr:colOff>165100</xdr:colOff>
      <xdr:row>98</xdr:row>
      <xdr:rowOff>106097</xdr:rowOff>
    </xdr:to>
    <xdr:sp macro="" textlink="">
      <xdr:nvSpPr>
        <xdr:cNvPr id="475" name="フローチャート: 判断 474"/>
        <xdr:cNvSpPr/>
      </xdr:nvSpPr>
      <xdr:spPr>
        <a:xfrm>
          <a:off x="6921500" y="16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122624</xdr:rowOff>
    </xdr:from>
    <xdr:ext cx="534377" cy="259045"/>
    <xdr:sp macro="" textlink="">
      <xdr:nvSpPr>
        <xdr:cNvPr id="476" name="テキスト ボックス 475"/>
        <xdr:cNvSpPr txBox="1"/>
      </xdr:nvSpPr>
      <xdr:spPr>
        <a:xfrm>
          <a:off x="6705111" y="16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120397</xdr:rowOff>
    </xdr:from>
    <xdr:to>
      <xdr:col>55</xdr:col>
      <xdr:colOff>50800</xdr:colOff>
      <xdr:row>99</xdr:row>
      <xdr:rowOff>50547</xdr:rowOff>
    </xdr:to>
    <xdr:sp macro="" textlink="">
      <xdr:nvSpPr>
        <xdr:cNvPr id="482" name="楕円 481"/>
        <xdr:cNvSpPr/>
      </xdr:nvSpPr>
      <xdr:spPr>
        <a:xfrm>
          <a:off x="10426700" y="169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98824</xdr:rowOff>
    </xdr:from>
    <xdr:ext cx="534377" cy="259045"/>
    <xdr:sp macro="" textlink="">
      <xdr:nvSpPr>
        <xdr:cNvPr id="483" name="土木費該当値テキスト"/>
        <xdr:cNvSpPr txBox="1"/>
      </xdr:nvSpPr>
      <xdr:spPr>
        <a:xfrm>
          <a:off x="10528300" y="169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68751</xdr:rowOff>
    </xdr:from>
    <xdr:to>
      <xdr:col>50</xdr:col>
      <xdr:colOff>165100</xdr:colOff>
      <xdr:row>97</xdr:row>
      <xdr:rowOff>170351</xdr:rowOff>
    </xdr:to>
    <xdr:sp macro="" textlink="">
      <xdr:nvSpPr>
        <xdr:cNvPr id="484" name="楕円 483"/>
        <xdr:cNvSpPr/>
      </xdr:nvSpPr>
      <xdr:spPr>
        <a:xfrm>
          <a:off x="9588500" y="166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161478</xdr:rowOff>
    </xdr:from>
    <xdr:ext cx="534377" cy="259045"/>
    <xdr:sp macro="" textlink="">
      <xdr:nvSpPr>
        <xdr:cNvPr id="485" name="テキスト ボックス 484"/>
        <xdr:cNvSpPr txBox="1"/>
      </xdr:nvSpPr>
      <xdr:spPr>
        <a:xfrm>
          <a:off x="9372111" y="167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57125</xdr:rowOff>
    </xdr:from>
    <xdr:to>
      <xdr:col>46</xdr:col>
      <xdr:colOff>38100</xdr:colOff>
      <xdr:row>98</xdr:row>
      <xdr:rowOff>158725</xdr:rowOff>
    </xdr:to>
    <xdr:sp macro="" textlink="">
      <xdr:nvSpPr>
        <xdr:cNvPr id="486" name="楕円 485"/>
        <xdr:cNvSpPr/>
      </xdr:nvSpPr>
      <xdr:spPr>
        <a:xfrm>
          <a:off x="8699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149852</xdr:rowOff>
    </xdr:from>
    <xdr:ext cx="534377" cy="259045"/>
    <xdr:sp macro="" textlink="">
      <xdr:nvSpPr>
        <xdr:cNvPr id="487" name="テキスト ボックス 486"/>
        <xdr:cNvSpPr txBox="1"/>
      </xdr:nvSpPr>
      <xdr:spPr>
        <a:xfrm>
          <a:off x="8483111" y="169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55426</xdr:rowOff>
    </xdr:from>
    <xdr:to>
      <xdr:col>41</xdr:col>
      <xdr:colOff>101600</xdr:colOff>
      <xdr:row>98</xdr:row>
      <xdr:rowOff>157026</xdr:rowOff>
    </xdr:to>
    <xdr:sp macro="" textlink="">
      <xdr:nvSpPr>
        <xdr:cNvPr id="488" name="楕円 487"/>
        <xdr:cNvSpPr/>
      </xdr:nvSpPr>
      <xdr:spPr>
        <a:xfrm>
          <a:off x="7810500" y="168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148153</xdr:rowOff>
    </xdr:from>
    <xdr:ext cx="534377" cy="259045"/>
    <xdr:sp macro="" textlink="">
      <xdr:nvSpPr>
        <xdr:cNvPr id="489" name="テキスト ボックス 488"/>
        <xdr:cNvSpPr txBox="1"/>
      </xdr:nvSpPr>
      <xdr:spPr>
        <a:xfrm>
          <a:off x="7594111" y="1695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25791</xdr:rowOff>
    </xdr:from>
    <xdr:to>
      <xdr:col>36</xdr:col>
      <xdr:colOff>165100</xdr:colOff>
      <xdr:row>98</xdr:row>
      <xdr:rowOff>127391</xdr:rowOff>
    </xdr:to>
    <xdr:sp macro="" textlink="">
      <xdr:nvSpPr>
        <xdr:cNvPr id="490" name="楕円 489"/>
        <xdr:cNvSpPr/>
      </xdr:nvSpPr>
      <xdr:spPr>
        <a:xfrm>
          <a:off x="6921500" y="168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118518</xdr:rowOff>
    </xdr:from>
    <xdr:ext cx="534377" cy="259045"/>
    <xdr:sp macro="" textlink="">
      <xdr:nvSpPr>
        <xdr:cNvPr id="491" name="テキスト ボックス 490"/>
        <xdr:cNvSpPr txBox="1"/>
      </xdr:nvSpPr>
      <xdr:spPr>
        <a:xfrm>
          <a:off x="6705111" y="169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148653</xdr:rowOff>
    </xdr:from>
    <xdr:to>
      <xdr:col>85</xdr:col>
      <xdr:colOff>127000</xdr:colOff>
      <xdr:row>35</xdr:row>
      <xdr:rowOff>9779</xdr:rowOff>
    </xdr:to>
    <xdr:cxnSp macro="">
      <xdr:nvCxnSpPr>
        <xdr:cNvPr id="525" name="直線コネクタ 524"/>
        <xdr:cNvCxnSpPr/>
      </xdr:nvCxnSpPr>
      <xdr:spPr>
        <a:xfrm flipV="1">
          <a:off x="15481300" y="5977953"/>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9779</xdr:rowOff>
    </xdr:from>
    <xdr:to>
      <xdr:col>81</xdr:col>
      <xdr:colOff>50800</xdr:colOff>
      <xdr:row>35</xdr:row>
      <xdr:rowOff>14065</xdr:rowOff>
    </xdr:to>
    <xdr:cxnSp macro="">
      <xdr:nvCxnSpPr>
        <xdr:cNvPr id="528" name="直線コネクタ 527"/>
        <xdr:cNvCxnSpPr/>
      </xdr:nvCxnSpPr>
      <xdr:spPr>
        <a:xfrm flipV="1">
          <a:off x="14592300" y="6010529"/>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157988</xdr:rowOff>
    </xdr:from>
    <xdr:to>
      <xdr:col>76</xdr:col>
      <xdr:colOff>114300</xdr:colOff>
      <xdr:row>35</xdr:row>
      <xdr:rowOff>14065</xdr:rowOff>
    </xdr:to>
    <xdr:cxnSp macro="">
      <xdr:nvCxnSpPr>
        <xdr:cNvPr id="531" name="直線コネクタ 530"/>
        <xdr:cNvCxnSpPr/>
      </xdr:nvCxnSpPr>
      <xdr:spPr>
        <a:xfrm>
          <a:off x="13703300" y="5987288"/>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157988</xdr:rowOff>
    </xdr:from>
    <xdr:to>
      <xdr:col>71</xdr:col>
      <xdr:colOff>177800</xdr:colOff>
      <xdr:row>35</xdr:row>
      <xdr:rowOff>69024</xdr:rowOff>
    </xdr:to>
    <xdr:cxnSp macro="">
      <xdr:nvCxnSpPr>
        <xdr:cNvPr id="534" name="直線コネクタ 533"/>
        <xdr:cNvCxnSpPr/>
      </xdr:nvCxnSpPr>
      <xdr:spPr>
        <a:xfrm flipV="1">
          <a:off x="12814300" y="5987288"/>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77946</xdr:rowOff>
    </xdr:from>
    <xdr:to>
      <xdr:col>72</xdr:col>
      <xdr:colOff>38100</xdr:colOff>
      <xdr:row>36</xdr:row>
      <xdr:rowOff>8096</xdr:rowOff>
    </xdr:to>
    <xdr:sp macro="" textlink="">
      <xdr:nvSpPr>
        <xdr:cNvPr id="535" name="フローチャート: 判断 534"/>
        <xdr:cNvSpPr/>
      </xdr:nvSpPr>
      <xdr:spPr>
        <a:xfrm>
          <a:off x="13652500" y="607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170673</xdr:rowOff>
    </xdr:from>
    <xdr:ext cx="534377" cy="259045"/>
    <xdr:sp macro="" textlink="">
      <xdr:nvSpPr>
        <xdr:cNvPr id="536" name="テキスト ボックス 535"/>
        <xdr:cNvSpPr txBox="1"/>
      </xdr:nvSpPr>
      <xdr:spPr>
        <a:xfrm>
          <a:off x="13436111" y="617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138240</xdr:rowOff>
    </xdr:from>
    <xdr:to>
      <xdr:col>67</xdr:col>
      <xdr:colOff>101600</xdr:colOff>
      <xdr:row>36</xdr:row>
      <xdr:rowOff>68390</xdr:rowOff>
    </xdr:to>
    <xdr:sp macro="" textlink="">
      <xdr:nvSpPr>
        <xdr:cNvPr id="537" name="フローチャート: 判断 536"/>
        <xdr:cNvSpPr/>
      </xdr:nvSpPr>
      <xdr:spPr>
        <a:xfrm>
          <a:off x="12763500" y="613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59517</xdr:rowOff>
    </xdr:from>
    <xdr:ext cx="534377" cy="259045"/>
    <xdr:sp macro="" textlink="">
      <xdr:nvSpPr>
        <xdr:cNvPr id="538" name="テキスト ボックス 537"/>
        <xdr:cNvSpPr txBox="1"/>
      </xdr:nvSpPr>
      <xdr:spPr>
        <a:xfrm>
          <a:off x="12547111" y="62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97853</xdr:rowOff>
    </xdr:from>
    <xdr:to>
      <xdr:col>85</xdr:col>
      <xdr:colOff>177800</xdr:colOff>
      <xdr:row>35</xdr:row>
      <xdr:rowOff>28003</xdr:rowOff>
    </xdr:to>
    <xdr:sp macro="" textlink="">
      <xdr:nvSpPr>
        <xdr:cNvPr id="544" name="楕円 543"/>
        <xdr:cNvSpPr/>
      </xdr:nvSpPr>
      <xdr:spPr>
        <a:xfrm>
          <a:off x="162687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120730</xdr:rowOff>
    </xdr:from>
    <xdr:ext cx="534377" cy="259045"/>
    <xdr:sp macro="" textlink="">
      <xdr:nvSpPr>
        <xdr:cNvPr id="545" name="消防費該当値テキスト"/>
        <xdr:cNvSpPr txBox="1"/>
      </xdr:nvSpPr>
      <xdr:spPr>
        <a:xfrm>
          <a:off x="16370300"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130429</xdr:rowOff>
    </xdr:from>
    <xdr:to>
      <xdr:col>81</xdr:col>
      <xdr:colOff>101600</xdr:colOff>
      <xdr:row>35</xdr:row>
      <xdr:rowOff>60579</xdr:rowOff>
    </xdr:to>
    <xdr:sp macro="" textlink="">
      <xdr:nvSpPr>
        <xdr:cNvPr id="546" name="楕円 545"/>
        <xdr:cNvSpPr/>
      </xdr:nvSpPr>
      <xdr:spPr>
        <a:xfrm>
          <a:off x="15430500" y="59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77106</xdr:rowOff>
    </xdr:from>
    <xdr:ext cx="534377" cy="259045"/>
    <xdr:sp macro="" textlink="">
      <xdr:nvSpPr>
        <xdr:cNvPr id="547" name="テキスト ボックス 546"/>
        <xdr:cNvSpPr txBox="1"/>
      </xdr:nvSpPr>
      <xdr:spPr>
        <a:xfrm>
          <a:off x="15214111" y="5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134715</xdr:rowOff>
    </xdr:from>
    <xdr:to>
      <xdr:col>76</xdr:col>
      <xdr:colOff>165100</xdr:colOff>
      <xdr:row>35</xdr:row>
      <xdr:rowOff>64865</xdr:rowOff>
    </xdr:to>
    <xdr:sp macro="" textlink="">
      <xdr:nvSpPr>
        <xdr:cNvPr id="548" name="楕円 547"/>
        <xdr:cNvSpPr/>
      </xdr:nvSpPr>
      <xdr:spPr>
        <a:xfrm>
          <a:off x="14541500" y="59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81392</xdr:rowOff>
    </xdr:from>
    <xdr:ext cx="534377" cy="259045"/>
    <xdr:sp macro="" textlink="">
      <xdr:nvSpPr>
        <xdr:cNvPr id="549" name="テキスト ボックス 548"/>
        <xdr:cNvSpPr txBox="1"/>
      </xdr:nvSpPr>
      <xdr:spPr>
        <a:xfrm>
          <a:off x="14325111" y="57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107188</xdr:rowOff>
    </xdr:from>
    <xdr:to>
      <xdr:col>72</xdr:col>
      <xdr:colOff>38100</xdr:colOff>
      <xdr:row>35</xdr:row>
      <xdr:rowOff>37338</xdr:rowOff>
    </xdr:to>
    <xdr:sp macro="" textlink="">
      <xdr:nvSpPr>
        <xdr:cNvPr id="550" name="楕円 549"/>
        <xdr:cNvSpPr/>
      </xdr:nvSpPr>
      <xdr:spPr>
        <a:xfrm>
          <a:off x="13652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53865</xdr:rowOff>
    </xdr:from>
    <xdr:ext cx="534377" cy="259045"/>
    <xdr:sp macro="" textlink="">
      <xdr:nvSpPr>
        <xdr:cNvPr id="551" name="テキスト ボックス 550"/>
        <xdr:cNvSpPr txBox="1"/>
      </xdr:nvSpPr>
      <xdr:spPr>
        <a:xfrm>
          <a:off x="13436111"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18224</xdr:rowOff>
    </xdr:from>
    <xdr:to>
      <xdr:col>67</xdr:col>
      <xdr:colOff>101600</xdr:colOff>
      <xdr:row>35</xdr:row>
      <xdr:rowOff>119824</xdr:rowOff>
    </xdr:to>
    <xdr:sp macro="" textlink="">
      <xdr:nvSpPr>
        <xdr:cNvPr id="552" name="楕円 551"/>
        <xdr:cNvSpPr/>
      </xdr:nvSpPr>
      <xdr:spPr>
        <a:xfrm>
          <a:off x="12763500" y="60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136351</xdr:rowOff>
    </xdr:from>
    <xdr:ext cx="534377" cy="259045"/>
    <xdr:sp macro="" textlink="">
      <xdr:nvSpPr>
        <xdr:cNvPr id="553" name="テキスト ボックス 552"/>
        <xdr:cNvSpPr txBox="1"/>
      </xdr:nvSpPr>
      <xdr:spPr>
        <a:xfrm>
          <a:off x="12547111" y="57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21696</xdr:rowOff>
    </xdr:from>
    <xdr:to>
      <xdr:col>85</xdr:col>
      <xdr:colOff>127000</xdr:colOff>
      <xdr:row>56</xdr:row>
      <xdr:rowOff>169029</xdr:rowOff>
    </xdr:to>
    <xdr:cxnSp macro="">
      <xdr:nvCxnSpPr>
        <xdr:cNvPr id="581" name="直線コネクタ 580"/>
        <xdr:cNvCxnSpPr/>
      </xdr:nvCxnSpPr>
      <xdr:spPr>
        <a:xfrm>
          <a:off x="15481300" y="9622896"/>
          <a:ext cx="8382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21696</xdr:rowOff>
    </xdr:from>
    <xdr:to>
      <xdr:col>81</xdr:col>
      <xdr:colOff>50800</xdr:colOff>
      <xdr:row>56</xdr:row>
      <xdr:rowOff>31024</xdr:rowOff>
    </xdr:to>
    <xdr:cxnSp macro="">
      <xdr:nvCxnSpPr>
        <xdr:cNvPr id="584" name="直線コネクタ 583"/>
        <xdr:cNvCxnSpPr/>
      </xdr:nvCxnSpPr>
      <xdr:spPr>
        <a:xfrm flipV="1">
          <a:off x="14592300" y="9622896"/>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31024</xdr:rowOff>
    </xdr:from>
    <xdr:to>
      <xdr:col>76</xdr:col>
      <xdr:colOff>114300</xdr:colOff>
      <xdr:row>57</xdr:row>
      <xdr:rowOff>277</xdr:rowOff>
    </xdr:to>
    <xdr:cxnSp macro="">
      <xdr:nvCxnSpPr>
        <xdr:cNvPr id="587" name="直線コネクタ 586"/>
        <xdr:cNvCxnSpPr/>
      </xdr:nvCxnSpPr>
      <xdr:spPr>
        <a:xfrm flipV="1">
          <a:off x="13703300" y="9632224"/>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277</xdr:rowOff>
    </xdr:from>
    <xdr:to>
      <xdr:col>71</xdr:col>
      <xdr:colOff>177800</xdr:colOff>
      <xdr:row>57</xdr:row>
      <xdr:rowOff>83510</xdr:rowOff>
    </xdr:to>
    <xdr:cxnSp macro="">
      <xdr:nvCxnSpPr>
        <xdr:cNvPr id="590" name="直線コネクタ 589"/>
        <xdr:cNvCxnSpPr/>
      </xdr:nvCxnSpPr>
      <xdr:spPr>
        <a:xfrm flipV="1">
          <a:off x="12814300" y="9772927"/>
          <a:ext cx="8890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137592</xdr:rowOff>
    </xdr:from>
    <xdr:to>
      <xdr:col>72</xdr:col>
      <xdr:colOff>38100</xdr:colOff>
      <xdr:row>56</xdr:row>
      <xdr:rowOff>67742</xdr:rowOff>
    </xdr:to>
    <xdr:sp macro="" textlink="">
      <xdr:nvSpPr>
        <xdr:cNvPr id="591" name="フローチャート: 判断 590"/>
        <xdr:cNvSpPr/>
      </xdr:nvSpPr>
      <xdr:spPr>
        <a:xfrm>
          <a:off x="13652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84269</xdr:rowOff>
    </xdr:from>
    <xdr:ext cx="534377" cy="259045"/>
    <xdr:sp macro="" textlink="">
      <xdr:nvSpPr>
        <xdr:cNvPr id="592" name="テキスト ボックス 591"/>
        <xdr:cNvSpPr txBox="1"/>
      </xdr:nvSpPr>
      <xdr:spPr>
        <a:xfrm>
          <a:off x="13436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32482</xdr:rowOff>
    </xdr:from>
    <xdr:to>
      <xdr:col>67</xdr:col>
      <xdr:colOff>101600</xdr:colOff>
      <xdr:row>56</xdr:row>
      <xdr:rowOff>134082</xdr:rowOff>
    </xdr:to>
    <xdr:sp macro="" textlink="">
      <xdr:nvSpPr>
        <xdr:cNvPr id="593" name="フローチャート: 判断 592"/>
        <xdr:cNvSpPr/>
      </xdr:nvSpPr>
      <xdr:spPr>
        <a:xfrm>
          <a:off x="12763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150609</xdr:rowOff>
    </xdr:from>
    <xdr:ext cx="534377" cy="259045"/>
    <xdr:sp macro="" textlink="">
      <xdr:nvSpPr>
        <xdr:cNvPr id="594" name="テキスト ボックス 593"/>
        <xdr:cNvSpPr txBox="1"/>
      </xdr:nvSpPr>
      <xdr:spPr>
        <a:xfrm>
          <a:off x="12547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118229</xdr:rowOff>
    </xdr:from>
    <xdr:to>
      <xdr:col>85</xdr:col>
      <xdr:colOff>177800</xdr:colOff>
      <xdr:row>57</xdr:row>
      <xdr:rowOff>48379</xdr:rowOff>
    </xdr:to>
    <xdr:sp macro="" textlink="">
      <xdr:nvSpPr>
        <xdr:cNvPr id="600" name="楕円 599"/>
        <xdr:cNvSpPr/>
      </xdr:nvSpPr>
      <xdr:spPr>
        <a:xfrm>
          <a:off x="16268700" y="971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96656</xdr:rowOff>
    </xdr:from>
    <xdr:ext cx="534377" cy="259045"/>
    <xdr:sp macro="" textlink="">
      <xdr:nvSpPr>
        <xdr:cNvPr id="601" name="教育費該当値テキスト"/>
        <xdr:cNvSpPr txBox="1"/>
      </xdr:nvSpPr>
      <xdr:spPr>
        <a:xfrm>
          <a:off x="16370300" y="96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142346</xdr:rowOff>
    </xdr:from>
    <xdr:to>
      <xdr:col>81</xdr:col>
      <xdr:colOff>101600</xdr:colOff>
      <xdr:row>56</xdr:row>
      <xdr:rowOff>72496</xdr:rowOff>
    </xdr:to>
    <xdr:sp macro="" textlink="">
      <xdr:nvSpPr>
        <xdr:cNvPr id="602" name="楕円 601"/>
        <xdr:cNvSpPr/>
      </xdr:nvSpPr>
      <xdr:spPr>
        <a:xfrm>
          <a:off x="15430500" y="957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63623</xdr:rowOff>
    </xdr:from>
    <xdr:ext cx="534377" cy="259045"/>
    <xdr:sp macro="" textlink="">
      <xdr:nvSpPr>
        <xdr:cNvPr id="603" name="テキスト ボックス 602"/>
        <xdr:cNvSpPr txBox="1"/>
      </xdr:nvSpPr>
      <xdr:spPr>
        <a:xfrm>
          <a:off x="15214111" y="966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151674</xdr:rowOff>
    </xdr:from>
    <xdr:to>
      <xdr:col>76</xdr:col>
      <xdr:colOff>165100</xdr:colOff>
      <xdr:row>56</xdr:row>
      <xdr:rowOff>81824</xdr:rowOff>
    </xdr:to>
    <xdr:sp macro="" textlink="">
      <xdr:nvSpPr>
        <xdr:cNvPr id="604" name="楕円 603"/>
        <xdr:cNvSpPr/>
      </xdr:nvSpPr>
      <xdr:spPr>
        <a:xfrm>
          <a:off x="14541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72951</xdr:rowOff>
    </xdr:from>
    <xdr:ext cx="534377" cy="259045"/>
    <xdr:sp macro="" textlink="">
      <xdr:nvSpPr>
        <xdr:cNvPr id="605" name="テキスト ボックス 604"/>
        <xdr:cNvSpPr txBox="1"/>
      </xdr:nvSpPr>
      <xdr:spPr>
        <a:xfrm>
          <a:off x="14325111" y="96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120927</xdr:rowOff>
    </xdr:from>
    <xdr:to>
      <xdr:col>72</xdr:col>
      <xdr:colOff>38100</xdr:colOff>
      <xdr:row>57</xdr:row>
      <xdr:rowOff>51077</xdr:rowOff>
    </xdr:to>
    <xdr:sp macro="" textlink="">
      <xdr:nvSpPr>
        <xdr:cNvPr id="606" name="楕円 605"/>
        <xdr:cNvSpPr/>
      </xdr:nvSpPr>
      <xdr:spPr>
        <a:xfrm>
          <a:off x="13652500" y="97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42204</xdr:rowOff>
    </xdr:from>
    <xdr:ext cx="534377" cy="259045"/>
    <xdr:sp macro="" textlink="">
      <xdr:nvSpPr>
        <xdr:cNvPr id="607" name="テキスト ボックス 606"/>
        <xdr:cNvSpPr txBox="1"/>
      </xdr:nvSpPr>
      <xdr:spPr>
        <a:xfrm>
          <a:off x="13436111" y="981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32710</xdr:rowOff>
    </xdr:from>
    <xdr:to>
      <xdr:col>67</xdr:col>
      <xdr:colOff>101600</xdr:colOff>
      <xdr:row>57</xdr:row>
      <xdr:rowOff>134310</xdr:rowOff>
    </xdr:to>
    <xdr:sp macro="" textlink="">
      <xdr:nvSpPr>
        <xdr:cNvPr id="608" name="楕円 607"/>
        <xdr:cNvSpPr/>
      </xdr:nvSpPr>
      <xdr:spPr>
        <a:xfrm>
          <a:off x="12763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125437</xdr:rowOff>
    </xdr:from>
    <xdr:ext cx="534377" cy="259045"/>
    <xdr:sp macro="" textlink="">
      <xdr:nvSpPr>
        <xdr:cNvPr id="609" name="テキスト ボックス 608"/>
        <xdr:cNvSpPr txBox="1"/>
      </xdr:nvSpPr>
      <xdr:spPr>
        <a:xfrm>
          <a:off x="12547111" y="98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29972</xdr:rowOff>
    </xdr:from>
    <xdr:to>
      <xdr:col>81</xdr:col>
      <xdr:colOff>50800</xdr:colOff>
      <xdr:row>79</xdr:row>
      <xdr:rowOff>44450</xdr:rowOff>
    </xdr:to>
    <xdr:cxnSp macro="">
      <xdr:nvCxnSpPr>
        <xdr:cNvPr id="641" name="直線コネクタ 640"/>
        <xdr:cNvCxnSpPr/>
      </xdr:nvCxnSpPr>
      <xdr:spPr>
        <a:xfrm>
          <a:off x="14592300" y="13574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29972</xdr:rowOff>
    </xdr:from>
    <xdr:to>
      <xdr:col>76</xdr:col>
      <xdr:colOff>114300</xdr:colOff>
      <xdr:row>79</xdr:row>
      <xdr:rowOff>40639</xdr:rowOff>
    </xdr:to>
    <xdr:cxnSp macro="">
      <xdr:nvCxnSpPr>
        <xdr:cNvPr id="644" name="直線コネクタ 643"/>
        <xdr:cNvCxnSpPr/>
      </xdr:nvCxnSpPr>
      <xdr:spPr>
        <a:xfrm flipV="1">
          <a:off x="13703300" y="1357452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40639</xdr:rowOff>
    </xdr:from>
    <xdr:to>
      <xdr:col>71</xdr:col>
      <xdr:colOff>177800</xdr:colOff>
      <xdr:row>79</xdr:row>
      <xdr:rowOff>44450</xdr:rowOff>
    </xdr:to>
    <xdr:cxnSp macro="">
      <xdr:nvCxnSpPr>
        <xdr:cNvPr id="647" name="直線コネクタ 646"/>
        <xdr:cNvCxnSpPr/>
      </xdr:nvCxnSpPr>
      <xdr:spPr>
        <a:xfrm flipV="1">
          <a:off x="12814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131190</xdr:rowOff>
    </xdr:from>
    <xdr:to>
      <xdr:col>72</xdr:col>
      <xdr:colOff>38100</xdr:colOff>
      <xdr:row>79</xdr:row>
      <xdr:rowOff>61340</xdr:rowOff>
    </xdr:to>
    <xdr:sp macro="" textlink="">
      <xdr:nvSpPr>
        <xdr:cNvPr id="648" name="フローチャート: 判断 647"/>
        <xdr:cNvSpPr/>
      </xdr:nvSpPr>
      <xdr:spPr>
        <a:xfrm>
          <a:off x="13652500" y="135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77867</xdr:rowOff>
    </xdr:from>
    <xdr:ext cx="378565" cy="259045"/>
    <xdr:sp macro="" textlink="">
      <xdr:nvSpPr>
        <xdr:cNvPr id="649" name="テキスト ボックス 648"/>
        <xdr:cNvSpPr txBox="1"/>
      </xdr:nvSpPr>
      <xdr:spPr>
        <a:xfrm>
          <a:off x="13514017" y="1327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138176</xdr:rowOff>
    </xdr:from>
    <xdr:to>
      <xdr:col>67</xdr:col>
      <xdr:colOff>101600</xdr:colOff>
      <xdr:row>79</xdr:row>
      <xdr:rowOff>68326</xdr:rowOff>
    </xdr:to>
    <xdr:sp macro="" textlink="">
      <xdr:nvSpPr>
        <xdr:cNvPr id="650" name="フローチャート: 判断 649"/>
        <xdr:cNvSpPr/>
      </xdr:nvSpPr>
      <xdr:spPr>
        <a:xfrm>
          <a:off x="12763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84853</xdr:rowOff>
    </xdr:from>
    <xdr:ext cx="378565" cy="259045"/>
    <xdr:sp macro="" textlink="">
      <xdr:nvSpPr>
        <xdr:cNvPr id="651" name="テキスト ボックス 650"/>
        <xdr:cNvSpPr txBox="1"/>
      </xdr:nvSpPr>
      <xdr:spPr>
        <a:xfrm>
          <a:off x="12625017" y="13286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150622</xdr:rowOff>
    </xdr:from>
    <xdr:to>
      <xdr:col>76</xdr:col>
      <xdr:colOff>165100</xdr:colOff>
      <xdr:row>79</xdr:row>
      <xdr:rowOff>80772</xdr:rowOff>
    </xdr:to>
    <xdr:sp macro="" textlink="">
      <xdr:nvSpPr>
        <xdr:cNvPr id="661" name="楕円 660"/>
        <xdr:cNvSpPr/>
      </xdr:nvSpPr>
      <xdr:spPr>
        <a:xfrm>
          <a:off x="14541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71899</xdr:rowOff>
    </xdr:from>
    <xdr:ext cx="378565" cy="259045"/>
    <xdr:sp macro="" textlink="">
      <xdr:nvSpPr>
        <xdr:cNvPr id="662" name="テキスト ボックス 661"/>
        <xdr:cNvSpPr txBox="1"/>
      </xdr:nvSpPr>
      <xdr:spPr>
        <a:xfrm>
          <a:off x="14403017" y="1361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161289</xdr:rowOff>
    </xdr:from>
    <xdr:to>
      <xdr:col>72</xdr:col>
      <xdr:colOff>38100</xdr:colOff>
      <xdr:row>79</xdr:row>
      <xdr:rowOff>91439</xdr:rowOff>
    </xdr:to>
    <xdr:sp macro="" textlink="">
      <xdr:nvSpPr>
        <xdr:cNvPr id="663" name="楕円 662"/>
        <xdr:cNvSpPr/>
      </xdr:nvSpPr>
      <xdr:spPr>
        <a:xfrm>
          <a:off x="13652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82566</xdr:rowOff>
    </xdr:from>
    <xdr:ext cx="313932" cy="259045"/>
    <xdr:sp macro="" textlink="">
      <xdr:nvSpPr>
        <xdr:cNvPr id="664" name="テキスト ボックス 663"/>
        <xdr:cNvSpPr txBox="1"/>
      </xdr:nvSpPr>
      <xdr:spPr>
        <a:xfrm>
          <a:off x="13546333" y="1362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14027</xdr:rowOff>
    </xdr:from>
    <xdr:to>
      <xdr:col>85</xdr:col>
      <xdr:colOff>127000</xdr:colOff>
      <xdr:row>96</xdr:row>
      <xdr:rowOff>47137</xdr:rowOff>
    </xdr:to>
    <xdr:cxnSp macro="">
      <xdr:nvCxnSpPr>
        <xdr:cNvPr id="695" name="直線コネクタ 694"/>
        <xdr:cNvCxnSpPr/>
      </xdr:nvCxnSpPr>
      <xdr:spPr>
        <a:xfrm flipV="1">
          <a:off x="15481300" y="16473227"/>
          <a:ext cx="8382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47137</xdr:rowOff>
    </xdr:from>
    <xdr:to>
      <xdr:col>81</xdr:col>
      <xdr:colOff>50800</xdr:colOff>
      <xdr:row>96</xdr:row>
      <xdr:rowOff>56947</xdr:rowOff>
    </xdr:to>
    <xdr:cxnSp macro="">
      <xdr:nvCxnSpPr>
        <xdr:cNvPr id="698" name="直線コネクタ 697"/>
        <xdr:cNvCxnSpPr/>
      </xdr:nvCxnSpPr>
      <xdr:spPr>
        <a:xfrm flipV="1">
          <a:off x="14592300" y="1650633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56947</xdr:rowOff>
    </xdr:from>
    <xdr:to>
      <xdr:col>76</xdr:col>
      <xdr:colOff>114300</xdr:colOff>
      <xdr:row>96</xdr:row>
      <xdr:rowOff>82511</xdr:rowOff>
    </xdr:to>
    <xdr:cxnSp macro="">
      <xdr:nvCxnSpPr>
        <xdr:cNvPr id="701" name="直線コネクタ 700"/>
        <xdr:cNvCxnSpPr/>
      </xdr:nvCxnSpPr>
      <xdr:spPr>
        <a:xfrm flipV="1">
          <a:off x="13703300" y="16516147"/>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82511</xdr:rowOff>
    </xdr:from>
    <xdr:to>
      <xdr:col>71</xdr:col>
      <xdr:colOff>177800</xdr:colOff>
      <xdr:row>96</xdr:row>
      <xdr:rowOff>101295</xdr:rowOff>
    </xdr:to>
    <xdr:cxnSp macro="">
      <xdr:nvCxnSpPr>
        <xdr:cNvPr id="704" name="直線コネクタ 703"/>
        <xdr:cNvCxnSpPr/>
      </xdr:nvCxnSpPr>
      <xdr:spPr>
        <a:xfrm flipV="1">
          <a:off x="12814300" y="1654171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5" name="フローチャート: 判断 704"/>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6" name="テキスト ボックス 705"/>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7" name="フローチャート: 判断 706"/>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8" name="テキスト ボックス 707"/>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134677</xdr:rowOff>
    </xdr:from>
    <xdr:to>
      <xdr:col>85</xdr:col>
      <xdr:colOff>177800</xdr:colOff>
      <xdr:row>96</xdr:row>
      <xdr:rowOff>64827</xdr:rowOff>
    </xdr:to>
    <xdr:sp macro="" textlink="">
      <xdr:nvSpPr>
        <xdr:cNvPr id="714" name="楕円 713"/>
        <xdr:cNvSpPr/>
      </xdr:nvSpPr>
      <xdr:spPr>
        <a:xfrm>
          <a:off x="16268700" y="164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113104</xdr:rowOff>
    </xdr:from>
    <xdr:ext cx="534377" cy="259045"/>
    <xdr:sp macro="" textlink="">
      <xdr:nvSpPr>
        <xdr:cNvPr id="715" name="公債費該当値テキスト"/>
        <xdr:cNvSpPr txBox="1"/>
      </xdr:nvSpPr>
      <xdr:spPr>
        <a:xfrm>
          <a:off x="16370300" y="164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167787</xdr:rowOff>
    </xdr:from>
    <xdr:to>
      <xdr:col>81</xdr:col>
      <xdr:colOff>101600</xdr:colOff>
      <xdr:row>96</xdr:row>
      <xdr:rowOff>97937</xdr:rowOff>
    </xdr:to>
    <xdr:sp macro="" textlink="">
      <xdr:nvSpPr>
        <xdr:cNvPr id="716" name="楕円 715"/>
        <xdr:cNvSpPr/>
      </xdr:nvSpPr>
      <xdr:spPr>
        <a:xfrm>
          <a:off x="15430500" y="164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89064</xdr:rowOff>
    </xdr:from>
    <xdr:ext cx="534377" cy="259045"/>
    <xdr:sp macro="" textlink="">
      <xdr:nvSpPr>
        <xdr:cNvPr id="717" name="テキスト ボックス 716"/>
        <xdr:cNvSpPr txBox="1"/>
      </xdr:nvSpPr>
      <xdr:spPr>
        <a:xfrm>
          <a:off x="15214111" y="165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6147</xdr:rowOff>
    </xdr:from>
    <xdr:to>
      <xdr:col>76</xdr:col>
      <xdr:colOff>165100</xdr:colOff>
      <xdr:row>96</xdr:row>
      <xdr:rowOff>107747</xdr:rowOff>
    </xdr:to>
    <xdr:sp macro="" textlink="">
      <xdr:nvSpPr>
        <xdr:cNvPr id="718" name="楕円 717"/>
        <xdr:cNvSpPr/>
      </xdr:nvSpPr>
      <xdr:spPr>
        <a:xfrm>
          <a:off x="14541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98874</xdr:rowOff>
    </xdr:from>
    <xdr:ext cx="534377" cy="259045"/>
    <xdr:sp macro="" textlink="">
      <xdr:nvSpPr>
        <xdr:cNvPr id="719" name="テキスト ボックス 718"/>
        <xdr:cNvSpPr txBox="1"/>
      </xdr:nvSpPr>
      <xdr:spPr>
        <a:xfrm>
          <a:off x="14325111" y="165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31711</xdr:rowOff>
    </xdr:from>
    <xdr:to>
      <xdr:col>72</xdr:col>
      <xdr:colOff>38100</xdr:colOff>
      <xdr:row>96</xdr:row>
      <xdr:rowOff>133311</xdr:rowOff>
    </xdr:to>
    <xdr:sp macro="" textlink="">
      <xdr:nvSpPr>
        <xdr:cNvPr id="720" name="楕円 719"/>
        <xdr:cNvSpPr/>
      </xdr:nvSpPr>
      <xdr:spPr>
        <a:xfrm>
          <a:off x="13652500" y="164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124438</xdr:rowOff>
    </xdr:from>
    <xdr:ext cx="534377" cy="259045"/>
    <xdr:sp macro="" textlink="">
      <xdr:nvSpPr>
        <xdr:cNvPr id="721" name="テキスト ボックス 720"/>
        <xdr:cNvSpPr txBox="1"/>
      </xdr:nvSpPr>
      <xdr:spPr>
        <a:xfrm>
          <a:off x="13436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50495</xdr:rowOff>
    </xdr:from>
    <xdr:to>
      <xdr:col>67</xdr:col>
      <xdr:colOff>101600</xdr:colOff>
      <xdr:row>96</xdr:row>
      <xdr:rowOff>152095</xdr:rowOff>
    </xdr:to>
    <xdr:sp macro="" textlink="">
      <xdr:nvSpPr>
        <xdr:cNvPr id="722" name="楕円 721"/>
        <xdr:cNvSpPr/>
      </xdr:nvSpPr>
      <xdr:spPr>
        <a:xfrm>
          <a:off x="12763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143222</xdr:rowOff>
    </xdr:from>
    <xdr:ext cx="534377" cy="259045"/>
    <xdr:sp macro="" textlink="">
      <xdr:nvSpPr>
        <xdr:cNvPr id="723" name="テキスト ボックス 722"/>
        <xdr:cNvSpPr txBox="1"/>
      </xdr:nvSpPr>
      <xdr:spPr>
        <a:xfrm>
          <a:off x="12547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52781</xdr:rowOff>
    </xdr:from>
    <xdr:to>
      <xdr:col>102</xdr:col>
      <xdr:colOff>165100</xdr:colOff>
      <xdr:row>38</xdr:row>
      <xdr:rowOff>154381</xdr:rowOff>
    </xdr:to>
    <xdr:sp macro="" textlink="">
      <xdr:nvSpPr>
        <xdr:cNvPr id="760" name="フローチャート: 判断 759"/>
        <xdr:cNvSpPr/>
      </xdr:nvSpPr>
      <xdr:spPr>
        <a:xfrm>
          <a:off x="19494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170908</xdr:rowOff>
    </xdr:from>
    <xdr:ext cx="378565" cy="259045"/>
    <xdr:sp macro="" textlink="">
      <xdr:nvSpPr>
        <xdr:cNvPr id="761" name="テキスト ボックス 760"/>
        <xdr:cNvSpPr txBox="1"/>
      </xdr:nvSpPr>
      <xdr:spPr>
        <a:xfrm>
          <a:off x="19356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58954</xdr:rowOff>
    </xdr:from>
    <xdr:to>
      <xdr:col>98</xdr:col>
      <xdr:colOff>38100</xdr:colOff>
      <xdr:row>38</xdr:row>
      <xdr:rowOff>160554</xdr:rowOff>
    </xdr:to>
    <xdr:sp macro="" textlink="">
      <xdr:nvSpPr>
        <xdr:cNvPr id="762" name="フローチャート: 判断 761"/>
        <xdr:cNvSpPr/>
      </xdr:nvSpPr>
      <xdr:spPr>
        <a:xfrm>
          <a:off x="18605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5630</xdr:rowOff>
    </xdr:from>
    <xdr:ext cx="378565" cy="259045"/>
    <xdr:sp macro="" textlink="">
      <xdr:nvSpPr>
        <xdr:cNvPr id="763" name="テキスト ボックス 762"/>
        <xdr:cNvSpPr txBox="1"/>
      </xdr:nvSpPr>
      <xdr:spPr>
        <a:xfrm>
          <a:off x="18467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おいては、議会運営事業費が増となったことにより、前年度より増加している。総務費においては、基金積立事業費の減などにより、前年度より減少している。民生費においては、子育て世帯への臨時特別給付金の減などにより、前年度より減少している。今後も少子高齢化の進行により増加していく見込みであるが、類似団体平均を下回る水準で推移している。衛生費においては、一般廃棄物処理施設跡地利用事業費の増などにより、前年度より増加している。農林水産業費においては、事業者応援！農業経営継続支援金が皆増となったことなどにより、前年度より増加している。商工費においては、生活応援！さやまプレミアム付チケット負担金の皆増などにより、前年度より増加している。土木費においては、狭山市駅加佐志線整備事業費の減や狭山市駅西口地区第一種市街地市街地再開発事業分担金償還金の皆減などにより、前年度より大幅に減少している。消防費においては、非常備消防機械施設等整備事業費の増により、前年度より増加している。教育費においては、学童保育室の管理費等が民生費へ移管されたことに伴う減や、武道館整備工事費の皆減により、前年度より減少している。公債費においては、商工債償還元金や民生債償還元金の増などにより、前年度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財政調整基金残高については、積立額約１８億円、取崩額約１６億円となったことから、残高が増加している。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入において、臨時財政対策債発行可能額が大幅に減額となった一方、歳出においては土木費や教育費が大幅な減となったものの、商工費や農林水産業費が増となったことにより、歳出全体としては大幅な減額とならなか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歳入歳出の乖離が縮小したことで、前年度に比べ実質収支額が減少したものの、実質単年度収支は引き続き黒字となっている。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今後も行財政改革を推進するとともに、市税等の歳入確保に努める。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令和４年度の連結赤字比率は、前年度より</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％黒字が増加し、△</a:t>
          </a:r>
          <a:r>
            <a:rPr kumimoji="1" lang="en-US" altLang="ja-JP" sz="1400">
              <a:latin typeface="ＭＳ ゴシック" pitchFamily="49" charset="-128"/>
              <a:ea typeface="ＭＳ ゴシック" pitchFamily="49" charset="-128"/>
            </a:rPr>
            <a:t>33.33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主な要因は、下水道事業会計の実質赤字比率について、</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％上昇したことによるもの。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今後も引き続き、収入の安定確保と内部経費の削減に努め、適正な運営を図っていく。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53754911</v>
      </c>
      <c r="BO4" s="371"/>
      <c r="BP4" s="371"/>
      <c r="BQ4" s="371"/>
      <c r="BR4" s="371"/>
      <c r="BS4" s="371"/>
      <c r="BT4" s="371"/>
      <c r="BU4" s="372"/>
      <c r="BV4" s="370">
        <v>56681256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8.9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51116900</v>
      </c>
      <c r="BO5" s="408"/>
      <c r="BP5" s="408"/>
      <c r="BQ5" s="408"/>
      <c r="BR5" s="408"/>
      <c r="BS5" s="408"/>
      <c r="BT5" s="408"/>
      <c r="BU5" s="409"/>
      <c r="BV5" s="407">
        <v>53802237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85.5</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2638011</v>
      </c>
      <c r="BO6" s="408"/>
      <c r="BP6" s="408"/>
      <c r="BQ6" s="408"/>
      <c r="BR6" s="408"/>
      <c r="BS6" s="408"/>
      <c r="BT6" s="408"/>
      <c r="BU6" s="409"/>
      <c r="BV6" s="407">
        <v>2879019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95.7</v>
      </c>
      <c r="CU6" s="445"/>
      <c r="CV6" s="445"/>
      <c r="CW6" s="445"/>
      <c r="CX6" s="445"/>
      <c r="CY6" s="445"/>
      <c r="CZ6" s="445"/>
      <c r="DA6" s="446"/>
      <c r="DB6" s="444">
        <v>93.1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432975</v>
      </c>
      <c r="BO7" s="408"/>
      <c r="BP7" s="408"/>
      <c r="BQ7" s="408"/>
      <c r="BR7" s="408"/>
      <c r="BS7" s="408"/>
      <c r="BT7" s="408"/>
      <c r="BU7" s="409"/>
      <c r="BV7" s="407">
        <v>244082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28926660</v>
      </c>
      <c r="CU7" s="408"/>
      <c r="CV7" s="408"/>
      <c r="CW7" s="408"/>
      <c r="CX7" s="408"/>
      <c r="CY7" s="408"/>
      <c r="CZ7" s="408"/>
      <c r="DA7" s="409"/>
      <c r="DB7" s="407">
        <v>29608941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2205036</v>
      </c>
      <c r="BO8" s="408"/>
      <c r="BP8" s="408"/>
      <c r="BQ8" s="408"/>
      <c r="BR8" s="408"/>
      <c r="BS8" s="408"/>
      <c r="BT8" s="408"/>
      <c r="BU8" s="409"/>
      <c r="BV8" s="407">
        <v>2634937</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0.89</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148699</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104</v>
      </c>
      <c r="AV9" s="440"/>
      <c r="AW9" s="440"/>
      <c r="AX9" s="440"/>
      <c r="AY9" s="441" t="s">
        <v>119</v>
      </c>
      <c r="AZ9" s="442"/>
      <c r="BA9" s="442"/>
      <c r="BB9" s="442"/>
      <c r="BC9" s="442"/>
      <c r="BD9" s="442"/>
      <c r="BE9" s="442"/>
      <c r="BF9" s="442"/>
      <c r="BG9" s="442"/>
      <c r="BH9" s="442"/>
      <c r="BI9" s="442"/>
      <c r="BJ9" s="442"/>
      <c r="BK9" s="442"/>
      <c r="BL9" s="442"/>
      <c r="BM9" s="443"/>
      <c r="BN9" s="407">
        <v>-429901</v>
      </c>
      <c r="BO9" s="408"/>
      <c r="BP9" s="408"/>
      <c r="BQ9" s="408"/>
      <c r="BR9" s="408"/>
      <c r="BS9" s="408"/>
      <c r="BT9" s="408"/>
      <c r="BU9" s="409"/>
      <c r="BV9" s="407">
        <v>1868063</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v>
      </c>
      <c r="CU9" s="405"/>
      <c r="CV9" s="405"/>
      <c r="CW9" s="405"/>
      <c r="CX9" s="405"/>
      <c r="CY9" s="405"/>
      <c r="CZ9" s="405"/>
      <c r="DA9" s="406"/>
      <c r="DB9" s="404">
        <v>10.3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152405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112</v>
      </c>
      <c r="AV10" s="440"/>
      <c r="AW10" s="440"/>
      <c r="AX10" s="440"/>
      <c r="AY10" s="441" t="s">
        <v>123</v>
      </c>
      <c r="AZ10" s="442"/>
      <c r="BA10" s="442"/>
      <c r="BB10" s="442"/>
      <c r="BC10" s="442"/>
      <c r="BD10" s="442"/>
      <c r="BE10" s="442"/>
      <c r="BF10" s="442"/>
      <c r="BG10" s="442"/>
      <c r="BH10" s="442"/>
      <c r="BI10" s="442"/>
      <c r="BJ10" s="442"/>
      <c r="BK10" s="442"/>
      <c r="BL10" s="442"/>
      <c r="BM10" s="443"/>
      <c r="BN10" s="407">
        <v>1803548</v>
      </c>
      <c r="BO10" s="408"/>
      <c r="BP10" s="408"/>
      <c r="BQ10" s="408"/>
      <c r="BR10" s="408"/>
      <c r="BS10" s="408"/>
      <c r="BT10" s="408"/>
      <c r="BU10" s="409"/>
      <c r="BV10" s="407">
        <v>1665768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149360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1000000</v>
      </c>
      <c r="BO12" s="408"/>
      <c r="BP12" s="408"/>
      <c r="BQ12" s="408"/>
      <c r="BR12" s="408"/>
      <c r="BS12" s="408"/>
      <c r="BT12" s="408"/>
      <c r="BU12" s="409"/>
      <c r="BV12" s="407">
        <v>1000000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146376</v>
      </c>
      <c r="S13" s="492"/>
      <c r="T13" s="492"/>
      <c r="U13" s="492"/>
      <c r="V13" s="493"/>
      <c r="W13" s="423" t="s">
        <v>141</v>
      </c>
      <c r="X13" s="424"/>
      <c r="Y13" s="424"/>
      <c r="Z13" s="424"/>
      <c r="AA13" s="424"/>
      <c r="AB13" s="414"/>
      <c r="AC13" s="458">
        <v>1184</v>
      </c>
      <c r="AD13" s="459"/>
      <c r="AE13" s="459"/>
      <c r="AF13" s="459"/>
      <c r="AG13" s="501"/>
      <c r="AH13" s="458">
        <v>1324</v>
      </c>
      <c r="AI13" s="459"/>
      <c r="AJ13" s="459"/>
      <c r="AK13" s="459"/>
      <c r="AL13" s="460"/>
      <c r="AM13" s="436" t="s">
        <v>142</v>
      </c>
      <c r="AN13" s="437"/>
      <c r="AO13" s="437"/>
      <c r="AP13" s="437"/>
      <c r="AQ13" s="437"/>
      <c r="AR13" s="437"/>
      <c r="AS13" s="437"/>
      <c r="AT13" s="438"/>
      <c r="AU13" s="439" t="s">
        <v>108</v>
      </c>
      <c r="AV13" s="440"/>
      <c r="AW13" s="440"/>
      <c r="AX13" s="440"/>
      <c r="AY13" s="441" t="s">
        <v>143</v>
      </c>
      <c r="AZ13" s="442"/>
      <c r="BA13" s="442"/>
      <c r="BB13" s="442"/>
      <c r="BC13" s="442"/>
      <c r="BD13" s="442"/>
      <c r="BE13" s="442"/>
      <c r="BF13" s="442"/>
      <c r="BG13" s="442"/>
      <c r="BH13" s="442"/>
      <c r="BI13" s="442"/>
      <c r="BJ13" s="442"/>
      <c r="BK13" s="442"/>
      <c r="BL13" s="442"/>
      <c r="BM13" s="443"/>
      <c r="BN13" s="407">
        <v>373647</v>
      </c>
      <c r="BO13" s="408"/>
      <c r="BP13" s="408"/>
      <c r="BQ13" s="408"/>
      <c r="BR13" s="408"/>
      <c r="BS13" s="408"/>
      <c r="BT13" s="408"/>
      <c r="BU13" s="409"/>
      <c r="BV13" s="407">
        <v>2533831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149692</v>
      </c>
      <c r="S14" s="492"/>
      <c r="T14" s="492"/>
      <c r="U14" s="492"/>
      <c r="V14" s="493"/>
      <c r="W14" s="397"/>
      <c r="X14" s="398"/>
      <c r="Y14" s="398"/>
      <c r="Z14" s="398"/>
      <c r="AA14" s="398"/>
      <c r="AB14" s="387"/>
      <c r="AC14" s="494">
        <v>1.8</v>
      </c>
      <c r="AD14" s="495"/>
      <c r="AE14" s="495"/>
      <c r="AF14" s="495"/>
      <c r="AG14" s="496"/>
      <c r="AH14" s="494">
        <v>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146925</v>
      </c>
      <c r="S15" s="492"/>
      <c r="T15" s="492"/>
      <c r="U15" s="492"/>
      <c r="V15" s="493"/>
      <c r="W15" s="423" t="s">
        <v>148</v>
      </c>
      <c r="X15" s="424"/>
      <c r="Y15" s="424"/>
      <c r="Z15" s="424"/>
      <c r="AA15" s="424"/>
      <c r="AB15" s="414"/>
      <c r="AC15" s="458">
        <v>16116</v>
      </c>
      <c r="AD15" s="459"/>
      <c r="AE15" s="459"/>
      <c r="AF15" s="459"/>
      <c r="AG15" s="501"/>
      <c r="AH15" s="458">
        <v>16853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19666761</v>
      </c>
      <c r="BO15" s="371"/>
      <c r="BP15" s="371"/>
      <c r="BQ15" s="371"/>
      <c r="BR15" s="371"/>
      <c r="BS15" s="371"/>
      <c r="BT15" s="371"/>
      <c r="BU15" s="372"/>
      <c r="BV15" s="370">
        <v>18694521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24.4</v>
      </c>
      <c r="AD16" s="495"/>
      <c r="AE16" s="495"/>
      <c r="AF16" s="495"/>
      <c r="AG16" s="496"/>
      <c r="AH16" s="494">
        <v>25.5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23016241</v>
      </c>
      <c r="BO16" s="408"/>
      <c r="BP16" s="408"/>
      <c r="BQ16" s="408"/>
      <c r="BR16" s="408"/>
      <c r="BS16" s="408"/>
      <c r="BT16" s="408"/>
      <c r="BU16" s="409"/>
      <c r="BV16" s="407">
        <v>22015353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48645</v>
      </c>
      <c r="AD17" s="459"/>
      <c r="AE17" s="459"/>
      <c r="AF17" s="459"/>
      <c r="AG17" s="501"/>
      <c r="AH17" s="458">
        <v>47936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24919770</v>
      </c>
      <c r="BO17" s="408"/>
      <c r="BP17" s="408"/>
      <c r="BQ17" s="408"/>
      <c r="BR17" s="408"/>
      <c r="BS17" s="408"/>
      <c r="BT17" s="408"/>
      <c r="BU17" s="409"/>
      <c r="BV17" s="407">
        <v>23674455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48.99</v>
      </c>
      <c r="M18" s="531"/>
      <c r="N18" s="531"/>
      <c r="O18" s="531"/>
      <c r="P18" s="531"/>
      <c r="Q18" s="531"/>
      <c r="R18" s="532"/>
      <c r="S18" s="532"/>
      <c r="T18" s="532"/>
      <c r="U18" s="532"/>
      <c r="V18" s="533"/>
      <c r="W18" s="425"/>
      <c r="X18" s="426"/>
      <c r="Y18" s="426"/>
      <c r="Z18" s="426"/>
      <c r="AA18" s="426"/>
      <c r="AB18" s="417"/>
      <c r="AC18" s="534">
        <v>73.8</v>
      </c>
      <c r="AD18" s="535"/>
      <c r="AE18" s="535"/>
      <c r="AF18" s="535"/>
      <c r="AG18" s="536"/>
      <c r="AH18" s="534">
        <v>72.5</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28498282</v>
      </c>
      <c r="BO18" s="408"/>
      <c r="BP18" s="408"/>
      <c r="BQ18" s="408"/>
      <c r="BR18" s="408"/>
      <c r="BS18" s="408"/>
      <c r="BT18" s="408"/>
      <c r="BU18" s="409"/>
      <c r="BV18" s="407">
        <v>27199056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3035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37696851</v>
      </c>
      <c r="BO19" s="408"/>
      <c r="BP19" s="408"/>
      <c r="BQ19" s="408"/>
      <c r="BR19" s="408"/>
      <c r="BS19" s="408"/>
      <c r="BT19" s="408"/>
      <c r="BU19" s="409"/>
      <c r="BV19" s="407">
        <v>37911247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63776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34421327</v>
      </c>
      <c r="BO22" s="371"/>
      <c r="BP22" s="371"/>
      <c r="BQ22" s="371"/>
      <c r="BR22" s="371"/>
      <c r="BS22" s="371"/>
      <c r="BT22" s="371"/>
      <c r="BU22" s="372"/>
      <c r="BV22" s="370">
        <v>36915179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25969106</v>
      </c>
      <c r="BO23" s="408"/>
      <c r="BP23" s="408"/>
      <c r="BQ23" s="408"/>
      <c r="BR23" s="408"/>
      <c r="BS23" s="408"/>
      <c r="BT23" s="408"/>
      <c r="BU23" s="409"/>
      <c r="BV23" s="407">
        <v>27722390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9700</v>
      </c>
      <c r="R24" s="459"/>
      <c r="S24" s="459"/>
      <c r="T24" s="459"/>
      <c r="U24" s="459"/>
      <c r="V24" s="501"/>
      <c r="W24" s="553"/>
      <c r="X24" s="554"/>
      <c r="Y24" s="555"/>
      <c r="Z24" s="457" t="s">
        <v>173</v>
      </c>
      <c r="AA24" s="437"/>
      <c r="AB24" s="437"/>
      <c r="AC24" s="437"/>
      <c r="AD24" s="437"/>
      <c r="AE24" s="437"/>
      <c r="AF24" s="437"/>
      <c r="AG24" s="438"/>
      <c r="AH24" s="458">
        <v>776</v>
      </c>
      <c r="AI24" s="459"/>
      <c r="AJ24" s="459"/>
      <c r="AK24" s="459"/>
      <c r="AL24" s="501"/>
      <c r="AM24" s="458">
        <v>2386200</v>
      </c>
      <c r="AN24" s="459"/>
      <c r="AO24" s="459"/>
      <c r="AP24" s="459"/>
      <c r="AQ24" s="459"/>
      <c r="AR24" s="501"/>
      <c r="AS24" s="458">
        <v>3075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11076250</v>
      </c>
      <c r="BO24" s="408"/>
      <c r="BP24" s="408"/>
      <c r="BQ24" s="408"/>
      <c r="BR24" s="408"/>
      <c r="BS24" s="408"/>
      <c r="BT24" s="408"/>
      <c r="BU24" s="409"/>
      <c r="BV24" s="407">
        <v>12173576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8150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21383478</v>
      </c>
      <c r="BO25" s="371"/>
      <c r="BP25" s="371"/>
      <c r="BQ25" s="371"/>
      <c r="BR25" s="371"/>
      <c r="BS25" s="371"/>
      <c r="BT25" s="371"/>
      <c r="BU25" s="372"/>
      <c r="BV25" s="370">
        <v>13523700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7500</v>
      </c>
      <c r="R26" s="459"/>
      <c r="S26" s="459"/>
      <c r="T26" s="459"/>
      <c r="U26" s="459"/>
      <c r="V26" s="501"/>
      <c r="W26" s="553"/>
      <c r="X26" s="554"/>
      <c r="Y26" s="555"/>
      <c r="Z26" s="457" t="s">
        <v>180</v>
      </c>
      <c r="AA26" s="559"/>
      <c r="AB26" s="559"/>
      <c r="AC26" s="559"/>
      <c r="AD26" s="559"/>
      <c r="AE26" s="559"/>
      <c r="AF26" s="559"/>
      <c r="AG26" s="560"/>
      <c r="AH26" s="458">
        <v>27</v>
      </c>
      <c r="AI26" s="459"/>
      <c r="AJ26" s="459"/>
      <c r="AK26" s="459"/>
      <c r="AL26" s="501"/>
      <c r="AM26" s="458">
        <v>94365</v>
      </c>
      <c r="AN26" s="459"/>
      <c r="AO26" s="459"/>
      <c r="AP26" s="459"/>
      <c r="AQ26" s="459"/>
      <c r="AR26" s="501"/>
      <c r="AS26" s="458">
        <v>3495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v>60000</v>
      </c>
      <c r="BO26" s="408"/>
      <c r="BP26" s="408"/>
      <c r="BQ26" s="408"/>
      <c r="BR26" s="408"/>
      <c r="BS26" s="408"/>
      <c r="BT26" s="408"/>
      <c r="BU26" s="409"/>
      <c r="BV26" s="407">
        <v>50000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5100</v>
      </c>
      <c r="R27" s="459"/>
      <c r="S27" s="459"/>
      <c r="T27" s="459"/>
      <c r="U27" s="459"/>
      <c r="V27" s="501"/>
      <c r="W27" s="553"/>
      <c r="X27" s="554"/>
      <c r="Y27" s="555"/>
      <c r="Z27" s="457" t="s">
        <v>183</v>
      </c>
      <c r="AA27" s="437"/>
      <c r="AB27" s="437"/>
      <c r="AC27" s="437"/>
      <c r="AD27" s="437"/>
      <c r="AE27" s="437"/>
      <c r="AF27" s="437"/>
      <c r="AG27" s="438"/>
      <c r="AH27" s="458">
        <v>21</v>
      </c>
      <c r="AI27" s="459"/>
      <c r="AJ27" s="459"/>
      <c r="AK27" s="459"/>
      <c r="AL27" s="501"/>
      <c r="AM27" s="458">
        <v>80636</v>
      </c>
      <c r="AN27" s="459"/>
      <c r="AO27" s="459"/>
      <c r="AP27" s="459"/>
      <c r="AQ27" s="459"/>
      <c r="AR27" s="501"/>
      <c r="AS27" s="458">
        <v>3840</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177</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4600</v>
      </c>
      <c r="R28" s="459"/>
      <c r="S28" s="459"/>
      <c r="T28" s="459"/>
      <c r="U28" s="459"/>
      <c r="V28" s="501"/>
      <c r="W28" s="553"/>
      <c r="X28" s="554"/>
      <c r="Y28" s="555"/>
      <c r="Z28" s="457" t="s">
        <v>186</v>
      </c>
      <c r="AA28" s="437"/>
      <c r="AB28" s="437"/>
      <c r="AC28" s="437"/>
      <c r="AD28" s="437"/>
      <c r="AE28" s="437"/>
      <c r="AF28" s="437"/>
      <c r="AG28" s="438"/>
      <c r="AH28" s="458" t="s">
        <v>177</v>
      </c>
      <c r="AI28" s="459"/>
      <c r="AJ28" s="459"/>
      <c r="AK28" s="459"/>
      <c r="AL28" s="501"/>
      <c r="AM28" s="458" t="s">
        <v>139</v>
      </c>
      <c r="AN28" s="459"/>
      <c r="AO28" s="459"/>
      <c r="AP28" s="459"/>
      <c r="AQ28" s="459"/>
      <c r="AR28" s="501"/>
      <c r="AS28" s="458" t="s">
        <v>177</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5970345</v>
      </c>
      <c r="BO28" s="371"/>
      <c r="BP28" s="371"/>
      <c r="BQ28" s="371"/>
      <c r="BR28" s="371"/>
      <c r="BS28" s="371"/>
      <c r="BT28" s="371"/>
      <c r="BU28" s="372"/>
      <c r="BV28" s="370">
        <v>5166797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20</v>
      </c>
      <c r="M29" s="459"/>
      <c r="N29" s="459"/>
      <c r="O29" s="459"/>
      <c r="P29" s="501"/>
      <c r="Q29" s="458">
        <v>4400</v>
      </c>
      <c r="R29" s="459"/>
      <c r="S29" s="459"/>
      <c r="T29" s="459"/>
      <c r="U29" s="459"/>
      <c r="V29" s="501"/>
      <c r="W29" s="556"/>
      <c r="X29" s="557"/>
      <c r="Y29" s="558"/>
      <c r="Z29" s="457" t="s">
        <v>189</v>
      </c>
      <c r="AA29" s="437"/>
      <c r="AB29" s="437"/>
      <c r="AC29" s="437"/>
      <c r="AD29" s="437"/>
      <c r="AE29" s="437"/>
      <c r="AF29" s="437"/>
      <c r="AG29" s="438"/>
      <c r="AH29" s="458">
        <v>797</v>
      </c>
      <c r="AI29" s="459"/>
      <c r="AJ29" s="459"/>
      <c r="AK29" s="459"/>
      <c r="AL29" s="501"/>
      <c r="AM29" s="458">
        <v>2466836</v>
      </c>
      <c r="AN29" s="459"/>
      <c r="AO29" s="459"/>
      <c r="AP29" s="459"/>
      <c r="AQ29" s="459"/>
      <c r="AR29" s="501"/>
      <c r="AS29" s="458">
        <v>3095</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177</v>
      </c>
      <c r="BO29" s="408"/>
      <c r="BP29" s="408"/>
      <c r="BQ29" s="408"/>
      <c r="BR29" s="408"/>
      <c r="BS29" s="408"/>
      <c r="BT29" s="408"/>
      <c r="BU29" s="409"/>
      <c r="BV29" s="407" t="s">
        <v>191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101.2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4454041</v>
      </c>
      <c r="BO30" s="527"/>
      <c r="BP30" s="527"/>
      <c r="BQ30" s="527"/>
      <c r="BR30" s="527"/>
      <c r="BS30" s="527"/>
      <c r="BT30" s="527"/>
      <c r="BU30" s="528"/>
      <c r="BV30" s="526">
        <v>4900774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狭山市勤労者福祉サービスセンター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埼玉県都市ボートレース企業団</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広域飯能斎場組合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埼玉西部消防組合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W1zqnXCDdEH7Y6mxoQ50b76C8PEH4ab8x6IZ5ypu+Ca0L6CIvwp9xQd0YeJ0sWBh2viDntG4amS/KklXwQy7Fg==" saltValue="FcZqjWEOALhxAxB9q0zB8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561</v>
      </c>
      <c r="D34" s="1151"/>
      <c r="E34" s="1152"/>
      <c r="F34" s="32">
        <v>11.6</v>
      </c>
      <c r="G34" s="33">
        <v>11.04</v>
      </c>
      <c r="H34" s="33">
        <v>11.3</v>
      </c>
      <c r="I34" s="33">
        <v>10.51</v>
      </c>
      <c r="J34" s="34">
        <v>11.36</v>
      </c>
      <c r="K34" s="22"/>
      <c r="L34" s="22"/>
      <c r="M34" s="22"/>
      <c r="N34" s="22"/>
      <c r="O34" s="22"/>
      <c r="P34" s="22"/>
    </row>
    <row r="35" spans="1:16" ht="39" customHeight="1" x14ac:dyDescent="0.15">
      <c r="A35" s="22"/>
      <c r="B35" s="35"/>
      <c r="C35" s="1145" t="s">
        <v>562</v>
      </c>
      <c r="D35" s="1146"/>
      <c r="E35" s="1147"/>
      <c r="F35" s="36">
        <v>6.44</v>
      </c>
      <c r="G35" s="37">
        <v>7.39</v>
      </c>
      <c r="H35" s="37">
        <v>8.5</v>
      </c>
      <c r="I35" s="37">
        <v>8.9600000000000009</v>
      </c>
      <c r="J35" s="38">
        <v>11</v>
      </c>
      <c r="K35" s="22"/>
      <c r="L35" s="22"/>
      <c r="M35" s="22"/>
      <c r="N35" s="22"/>
      <c r="O35" s="22"/>
      <c r="P35" s="22"/>
    </row>
    <row r="36" spans="1:16" ht="39" customHeight="1" x14ac:dyDescent="0.15">
      <c r="A36" s="22"/>
      <c r="B36" s="35"/>
      <c r="C36" s="1145" t="s">
        <v>563</v>
      </c>
      <c r="D36" s="1146"/>
      <c r="E36" s="1147"/>
      <c r="F36" s="36">
        <v>6.2</v>
      </c>
      <c r="G36" s="37">
        <v>1.07</v>
      </c>
      <c r="H36" s="37">
        <v>2.71</v>
      </c>
      <c r="I36" s="37">
        <v>8.89</v>
      </c>
      <c r="J36" s="38">
        <v>7.62</v>
      </c>
      <c r="K36" s="22"/>
      <c r="L36" s="22"/>
      <c r="M36" s="22"/>
      <c r="N36" s="22"/>
      <c r="O36" s="22"/>
      <c r="P36" s="22"/>
    </row>
    <row r="37" spans="1:16" ht="39" customHeight="1" x14ac:dyDescent="0.15">
      <c r="A37" s="22"/>
      <c r="B37" s="35"/>
      <c r="C37" s="1145" t="s">
        <v>564</v>
      </c>
      <c r="D37" s="1146"/>
      <c r="E37" s="1147"/>
      <c r="F37" s="36">
        <v>2.67</v>
      </c>
      <c r="G37" s="37">
        <v>3.05</v>
      </c>
      <c r="H37" s="37">
        <v>3.99</v>
      </c>
      <c r="I37" s="37">
        <v>2.2000000000000002</v>
      </c>
      <c r="J37" s="38">
        <v>2.4</v>
      </c>
      <c r="K37" s="22"/>
      <c r="L37" s="22"/>
      <c r="M37" s="22"/>
      <c r="N37" s="22"/>
      <c r="O37" s="22"/>
      <c r="P37" s="22"/>
    </row>
    <row r="38" spans="1:16" ht="39" customHeight="1" x14ac:dyDescent="0.15">
      <c r="A38" s="22"/>
      <c r="B38" s="35"/>
      <c r="C38" s="1145" t="s">
        <v>565</v>
      </c>
      <c r="D38" s="1146"/>
      <c r="E38" s="1147"/>
      <c r="F38" s="36">
        <v>1.32</v>
      </c>
      <c r="G38" s="37">
        <v>1.1399999999999999</v>
      </c>
      <c r="H38" s="37">
        <v>1.43</v>
      </c>
      <c r="I38" s="37">
        <v>1.26</v>
      </c>
      <c r="J38" s="38">
        <v>0.83</v>
      </c>
      <c r="K38" s="22"/>
      <c r="L38" s="22"/>
      <c r="M38" s="22"/>
      <c r="N38" s="22"/>
      <c r="O38" s="22"/>
      <c r="P38" s="22"/>
    </row>
    <row r="39" spans="1:16" ht="39" customHeight="1" x14ac:dyDescent="0.15">
      <c r="A39" s="22"/>
      <c r="B39" s="35"/>
      <c r="C39" s="1145" t="s">
        <v>566</v>
      </c>
      <c r="D39" s="1146"/>
      <c r="E39" s="1147"/>
      <c r="F39" s="36">
        <v>0.06</v>
      </c>
      <c r="G39" s="37">
        <v>0.05</v>
      </c>
      <c r="H39" s="37">
        <v>0.04</v>
      </c>
      <c r="I39" s="37">
        <v>0.04</v>
      </c>
      <c r="J39" s="38">
        <v>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568</v>
      </c>
      <c r="D43" s="1149"/>
      <c r="E43" s="1150"/>
      <c r="F43" s="41">
        <v>0</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fEi1CUUoK5GympSFSpkF9FNjDsL15Fn/TKrU5OqJVsnvz3arh4zZgsFyhBxvR2MaUMv/1ZiFEKz14QQ7FEBdA==" saltValue="XPrN57yHPohJWhmLWrEq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3642</v>
      </c>
      <c r="L45" s="60">
        <v>3768</v>
      </c>
      <c r="M45" s="60">
        <v>3947</v>
      </c>
      <c r="N45" s="60">
        <v>4021</v>
      </c>
      <c r="O45" s="61">
        <v>4271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696</v>
      </c>
      <c r="L48" s="64">
        <v>661</v>
      </c>
      <c r="M48" s="64">
        <v>613</v>
      </c>
      <c r="N48" s="64">
        <v>608</v>
      </c>
      <c r="O48" s="65">
        <v>574</v>
      </c>
      <c r="P48" s="48"/>
      <c r="Q48" s="48"/>
      <c r="R48" s="48"/>
      <c r="S48" s="48"/>
      <c r="T48" s="48"/>
      <c r="U48" s="48"/>
    </row>
    <row r="49" spans="1:21" ht="30.75" customHeight="1" x14ac:dyDescent="0.15">
      <c r="A49" s="48"/>
      <c r="B49" s="1155"/>
      <c r="C49" s="1156"/>
      <c r="D49" s="62"/>
      <c r="E49" s="1161" t="s">
        <v>16</v>
      </c>
      <c r="F49" s="1161"/>
      <c r="G49" s="1161"/>
      <c r="H49" s="1161"/>
      <c r="I49" s="1161"/>
      <c r="J49" s="1162"/>
      <c r="K49" s="63">
        <v>154</v>
      </c>
      <c r="L49" s="64">
        <v>150</v>
      </c>
      <c r="M49" s="64">
        <v>142</v>
      </c>
      <c r="N49" s="64">
        <v>152</v>
      </c>
      <c r="O49" s="65">
        <v>104</v>
      </c>
      <c r="P49" s="48"/>
      <c r="Q49" s="48"/>
      <c r="R49" s="48"/>
      <c r="S49" s="48"/>
      <c r="T49" s="48"/>
      <c r="U49" s="48"/>
    </row>
    <row r="50" spans="1:21" ht="30.75" customHeight="1" x14ac:dyDescent="0.15">
      <c r="A50" s="48"/>
      <c r="B50" s="1155"/>
      <c r="C50" s="1156"/>
      <c r="D50" s="62"/>
      <c r="E50" s="1161" t="s">
        <v>17</v>
      </c>
      <c r="F50" s="1161"/>
      <c r="G50" s="1161"/>
      <c r="H50" s="1161"/>
      <c r="I50" s="1161"/>
      <c r="J50" s="1162"/>
      <c r="K50" s="63">
        <v>620</v>
      </c>
      <c r="L50" s="64">
        <v>618</v>
      </c>
      <c r="M50" s="64">
        <v>616</v>
      </c>
      <c r="N50" s="64">
        <v>615</v>
      </c>
      <c r="O50" s="65">
        <v>330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4052</v>
      </c>
      <c r="L52" s="64">
        <v>3995</v>
      </c>
      <c r="M52" s="64">
        <v>3889</v>
      </c>
      <c r="N52" s="64">
        <v>3947</v>
      </c>
      <c r="O52" s="65">
        <v>3778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1060</v>
      </c>
      <c r="L53" s="69">
        <v>1202</v>
      </c>
      <c r="M53" s="69">
        <v>1429</v>
      </c>
      <c r="N53" s="69">
        <v>1449</v>
      </c>
      <c r="O53" s="70">
        <v>1501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gtCjPJ2tf//RQr78D1DXqVYESmZdJIKmLoXEjctLby9hwkXaHUyDwcHJNvf/jdKfgOztc1f/klScQJI1nbhVw==" saltValue="7PON5O/g7ZiQNg55i1Ri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J31" zoomScaleSheetLayoutView="100" workbookViewId="0">
      <selection activeCell="M51" sqref="M5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38229</v>
      </c>
      <c r="J41" s="356">
        <v>37038</v>
      </c>
      <c r="K41" s="356">
        <v>36533</v>
      </c>
      <c r="L41" s="356">
        <v>36915</v>
      </c>
      <c r="M41" s="357">
        <v>34421</v>
      </c>
    </row>
    <row r="42" spans="2:13" ht="27.75" customHeight="1" x14ac:dyDescent="0.15">
      <c r="B42" s="1186"/>
      <c r="C42" s="1187"/>
      <c r="D42" s="106"/>
      <c r="E42" s="1192" t="s">
        <v>34</v>
      </c>
      <c r="F42" s="1192"/>
      <c r="G42" s="1192"/>
      <c r="H42" s="1193"/>
      <c r="I42" s="358">
        <v>4222</v>
      </c>
      <c r="J42" s="359">
        <v>3658</v>
      </c>
      <c r="K42" s="359">
        <v>2794</v>
      </c>
      <c r="L42" s="359">
        <v>2215</v>
      </c>
      <c r="M42" s="360">
        <v>1914</v>
      </c>
    </row>
    <row r="43" spans="2:13" ht="27.75" customHeight="1" x14ac:dyDescent="0.15">
      <c r="B43" s="1186"/>
      <c r="C43" s="1187"/>
      <c r="D43" s="106"/>
      <c r="E43" s="1192" t="s">
        <v>35</v>
      </c>
      <c r="F43" s="1192"/>
      <c r="G43" s="1192"/>
      <c r="H43" s="1193"/>
      <c r="I43" s="358">
        <v>6325</v>
      </c>
      <c r="J43" s="359">
        <v>5939</v>
      </c>
      <c r="K43" s="359">
        <v>5656</v>
      </c>
      <c r="L43" s="359">
        <v>5523</v>
      </c>
      <c r="M43" s="360">
        <v>5396</v>
      </c>
    </row>
    <row r="44" spans="2:13" ht="27.75" customHeight="1" x14ac:dyDescent="0.15">
      <c r="B44" s="1186"/>
      <c r="C44" s="1187"/>
      <c r="D44" s="106"/>
      <c r="E44" s="1192" t="s">
        <v>36</v>
      </c>
      <c r="F44" s="1192"/>
      <c r="G44" s="1192"/>
      <c r="H44" s="1193"/>
      <c r="I44" s="358">
        <v>572</v>
      </c>
      <c r="J44" s="359">
        <v>537</v>
      </c>
      <c r="K44" s="359">
        <v>445</v>
      </c>
      <c r="L44" s="359">
        <v>345</v>
      </c>
      <c r="M44" s="360">
        <v>298</v>
      </c>
    </row>
    <row r="45" spans="2:13" ht="27.75" customHeight="1" x14ac:dyDescent="0.15">
      <c r="B45" s="1186"/>
      <c r="C45" s="1187"/>
      <c r="D45" s="106"/>
      <c r="E45" s="1192" t="s">
        <v>37</v>
      </c>
      <c r="F45" s="1192"/>
      <c r="G45" s="1192"/>
      <c r="H45" s="1193"/>
      <c r="I45" s="358">
        <v>4064</v>
      </c>
      <c r="J45" s="359">
        <v>4021</v>
      </c>
      <c r="K45" s="359">
        <v>3885</v>
      </c>
      <c r="L45" s="359">
        <v>3898</v>
      </c>
      <c r="M45" s="360">
        <v>3834</v>
      </c>
    </row>
    <row r="46" spans="2:13" ht="27.75" customHeight="1" x14ac:dyDescent="0.15">
      <c r="B46" s="1186"/>
      <c r="C46" s="1187"/>
      <c r="D46" s="107"/>
      <c r="E46" s="1192" t="s">
        <v>38</v>
      </c>
      <c r="F46" s="1192"/>
      <c r="G46" s="1192"/>
      <c r="H46" s="1193"/>
      <c r="I46" s="358">
        <v>1</v>
      </c>
      <c r="J46" s="359">
        <v>4</v>
      </c>
      <c r="K46" s="359" t="s">
        <v>513</v>
      </c>
      <c r="L46" s="359">
        <v>6</v>
      </c>
      <c r="M46" s="360">
        <v>77</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11196</v>
      </c>
      <c r="J50" s="359">
        <v>11632</v>
      </c>
      <c r="K50" s="359">
        <v>10490</v>
      </c>
      <c r="L50" s="359">
        <v>12141</v>
      </c>
      <c r="M50" s="360">
        <v>12315</v>
      </c>
    </row>
    <row r="51" spans="2:13" ht="27.75" customHeight="1" x14ac:dyDescent="0.15">
      <c r="B51" s="1186"/>
      <c r="C51" s="1187"/>
      <c r="D51" s="106"/>
      <c r="E51" s="1192" t="s">
        <v>44</v>
      </c>
      <c r="F51" s="1192"/>
      <c r="G51" s="1192"/>
      <c r="H51" s="1193"/>
      <c r="I51" s="358">
        <v>6196</v>
      </c>
      <c r="J51" s="359">
        <v>6057</v>
      </c>
      <c r="K51" s="359">
        <v>5670</v>
      </c>
      <c r="L51" s="359">
        <v>5189</v>
      </c>
      <c r="M51" s="360">
        <v>5341</v>
      </c>
    </row>
    <row r="52" spans="2:13" ht="27.75" customHeight="1" x14ac:dyDescent="0.15">
      <c r="B52" s="1188"/>
      <c r="C52" s="1189"/>
      <c r="D52" s="106"/>
      <c r="E52" s="1192" t="s">
        <v>45</v>
      </c>
      <c r="F52" s="1192"/>
      <c r="G52" s="1192"/>
      <c r="H52" s="1193"/>
      <c r="I52" s="358">
        <v>35251</v>
      </c>
      <c r="J52" s="359">
        <v>34196</v>
      </c>
      <c r="K52" s="359">
        <v>33410</v>
      </c>
      <c r="L52" s="359">
        <v>32839</v>
      </c>
      <c r="M52" s="360">
        <v>31146</v>
      </c>
    </row>
    <row r="53" spans="2:13" ht="27.75" customHeight="1" thickBot="1" x14ac:dyDescent="0.2">
      <c r="B53" s="1199" t="s">
        <v>46</v>
      </c>
      <c r="C53" s="1200"/>
      <c r="D53" s="110"/>
      <c r="E53" s="1201" t="s">
        <v>47</v>
      </c>
      <c r="F53" s="1201"/>
      <c r="G53" s="1201"/>
      <c r="H53" s="1202"/>
      <c r="I53" s="361">
        <v>771</v>
      </c>
      <c r="J53" s="362">
        <v>-687</v>
      </c>
      <c r="K53" s="362">
        <v>-257</v>
      </c>
      <c r="L53" s="362">
        <v>-1266</v>
      </c>
      <c r="M53" s="363">
        <v>-2862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gC0FZLv6rbuxjA9Ub+gjTrDQ7dmJT64x68ckOObHZrxVm0ASPp8dupqR3Rhr7bzkU3VtJhPHYI/pP7QxxTDkQ==" saltValue="z5Dfh2WiPk22E8YrZ8MN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4501</v>
      </c>
      <c r="G55" s="122">
        <v>5167</v>
      </c>
      <c r="H55" s="123">
        <v>5970</v>
      </c>
    </row>
    <row r="56" spans="2:8" ht="52.5" customHeight="1" x14ac:dyDescent="0.15">
      <c r="B56" s="124"/>
      <c r="C56" s="1213" t="s">
        <v>51</v>
      </c>
      <c r="D56" s="1213"/>
      <c r="E56" s="1214"/>
      <c r="F56" s="125" t="s">
        <v>513</v>
      </c>
      <c r="G56" s="125" t="s">
        <v>513</v>
      </c>
      <c r="H56" s="126" t="s">
        <v>513</v>
      </c>
    </row>
    <row r="57" spans="2:8" ht="53.25" customHeight="1" x14ac:dyDescent="0.15">
      <c r="B57" s="124"/>
      <c r="C57" s="1215" t="s">
        <v>52</v>
      </c>
      <c r="D57" s="1215"/>
      <c r="E57" s="1216"/>
      <c r="F57" s="127">
        <v>3454</v>
      </c>
      <c r="G57" s="127">
        <v>4901</v>
      </c>
      <c r="H57" s="128">
        <v>4454</v>
      </c>
    </row>
    <row r="58" spans="2:8" ht="45.75" customHeight="1" x14ac:dyDescent="0.15">
      <c r="B58" s="129"/>
      <c r="C58" s="1203" t="s">
        <v>575</v>
      </c>
      <c r="D58" s="1204"/>
      <c r="E58" s="1205"/>
      <c r="F58" s="130">
        <v>2059</v>
      </c>
      <c r="G58" s="130">
        <v>2861</v>
      </c>
      <c r="H58" s="131">
        <v>2518</v>
      </c>
    </row>
    <row r="59" spans="2:8" ht="45.75" customHeight="1" x14ac:dyDescent="0.15">
      <c r="B59" s="129"/>
      <c r="C59" s="1203" t="s">
        <v>579</v>
      </c>
      <c r="D59" s="1204"/>
      <c r="E59" s="1205"/>
      <c r="F59" s="130">
        <v>251</v>
      </c>
      <c r="G59" s="130">
        <v>575</v>
      </c>
      <c r="H59" s="131">
        <v>612</v>
      </c>
    </row>
    <row r="60" spans="2:8" ht="45.75" customHeight="1" x14ac:dyDescent="0.15">
      <c r="B60" s="129"/>
      <c r="C60" s="1203" t="s">
        <v>576</v>
      </c>
      <c r="D60" s="1204"/>
      <c r="E60" s="1205"/>
      <c r="F60" s="130">
        <v>447</v>
      </c>
      <c r="G60" s="130">
        <v>745</v>
      </c>
      <c r="H60" s="131">
        <v>569</v>
      </c>
    </row>
    <row r="61" spans="2:8" ht="45.75" customHeight="1" x14ac:dyDescent="0.15">
      <c r="B61" s="129"/>
      <c r="C61" s="1203" t="s">
        <v>577</v>
      </c>
      <c r="D61" s="1204"/>
      <c r="E61" s="1205"/>
      <c r="F61" s="130">
        <v>314</v>
      </c>
      <c r="G61" s="130">
        <v>325</v>
      </c>
      <c r="H61" s="131">
        <v>339</v>
      </c>
    </row>
    <row r="62" spans="2:8" ht="45.75" customHeight="1" thickBot="1" x14ac:dyDescent="0.2">
      <c r="B62" s="132"/>
      <c r="C62" s="1206" t="s">
        <v>578</v>
      </c>
      <c r="D62" s="1207"/>
      <c r="E62" s="1208"/>
      <c r="F62" s="133">
        <v>192</v>
      </c>
      <c r="G62" s="133">
        <v>192</v>
      </c>
      <c r="H62" s="134">
        <v>192</v>
      </c>
    </row>
    <row r="63" spans="2:8" ht="52.5" customHeight="1" thickBot="1" x14ac:dyDescent="0.2">
      <c r="B63" s="135"/>
      <c r="C63" s="1209" t="s">
        <v>53</v>
      </c>
      <c r="D63" s="1209"/>
      <c r="E63" s="1210"/>
      <c r="F63" s="136">
        <v>7955</v>
      </c>
      <c r="G63" s="136">
        <v>10068</v>
      </c>
      <c r="H63" s="137">
        <v>10424</v>
      </c>
    </row>
    <row r="64" spans="2:8" x14ac:dyDescent="0.15"/>
  </sheetData>
  <sheetProtection algorithmName="SHA-512" hashValue="i5587v06TnuSSNAhYX5ETj8xE4ba+mX55tQpPrWd3IyglWgdjvByr8PDdj8uX4A2X0hwE6gdzGWJ/+5xCafz4Q==" saltValue="IphMXmi5ZzVFFkbygFut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23868</v>
      </c>
      <c r="E3" s="156"/>
      <c r="F3" s="157">
        <v>33173</v>
      </c>
      <c r="G3" s="158"/>
      <c r="H3" s="159"/>
    </row>
    <row r="4" spans="1:8" x14ac:dyDescent="0.15">
      <c r="A4" s="160"/>
      <c r="B4" s="161"/>
      <c r="C4" s="162"/>
      <c r="D4" s="163">
        <v>17817</v>
      </c>
      <c r="E4" s="164"/>
      <c r="F4" s="165">
        <v>20353</v>
      </c>
      <c r="G4" s="166"/>
      <c r="H4" s="167"/>
    </row>
    <row r="5" spans="1:8" x14ac:dyDescent="0.15">
      <c r="A5" s="148" t="s">
        <v>547</v>
      </c>
      <c r="B5" s="153"/>
      <c r="C5" s="154"/>
      <c r="D5" s="155">
        <v>29549</v>
      </c>
      <c r="E5" s="156"/>
      <c r="F5" s="157">
        <v>37644</v>
      </c>
      <c r="G5" s="158"/>
      <c r="H5" s="159"/>
    </row>
    <row r="6" spans="1:8" x14ac:dyDescent="0.15">
      <c r="A6" s="160"/>
      <c r="B6" s="161"/>
      <c r="C6" s="162"/>
      <c r="D6" s="163">
        <v>20300</v>
      </c>
      <c r="E6" s="164"/>
      <c r="F6" s="165">
        <v>24939</v>
      </c>
      <c r="G6" s="166"/>
      <c r="H6" s="167"/>
    </row>
    <row r="7" spans="1:8" x14ac:dyDescent="0.15">
      <c r="A7" s="148" t="s">
        <v>548</v>
      </c>
      <c r="B7" s="153"/>
      <c r="C7" s="154"/>
      <c r="D7" s="155">
        <v>36199</v>
      </c>
      <c r="E7" s="156"/>
      <c r="F7" s="157">
        <v>44161</v>
      </c>
      <c r="G7" s="158"/>
      <c r="H7" s="159"/>
    </row>
    <row r="8" spans="1:8" x14ac:dyDescent="0.15">
      <c r="A8" s="160"/>
      <c r="B8" s="161"/>
      <c r="C8" s="162"/>
      <c r="D8" s="163">
        <v>26518</v>
      </c>
      <c r="E8" s="164"/>
      <c r="F8" s="165">
        <v>23644</v>
      </c>
      <c r="G8" s="166"/>
      <c r="H8" s="167"/>
    </row>
    <row r="9" spans="1:8" x14ac:dyDescent="0.15">
      <c r="A9" s="148" t="s">
        <v>549</v>
      </c>
      <c r="B9" s="153"/>
      <c r="C9" s="154"/>
      <c r="D9" s="155">
        <v>31521</v>
      </c>
      <c r="E9" s="156"/>
      <c r="F9" s="157">
        <v>43955</v>
      </c>
      <c r="G9" s="158"/>
      <c r="H9" s="159"/>
    </row>
    <row r="10" spans="1:8" x14ac:dyDescent="0.15">
      <c r="A10" s="160"/>
      <c r="B10" s="161"/>
      <c r="C10" s="162"/>
      <c r="D10" s="163">
        <v>24188</v>
      </c>
      <c r="E10" s="164"/>
      <c r="F10" s="165">
        <v>21318</v>
      </c>
      <c r="G10" s="166"/>
      <c r="H10" s="167"/>
    </row>
    <row r="11" spans="1:8" x14ac:dyDescent="0.15">
      <c r="A11" s="148" t="s">
        <v>550</v>
      </c>
      <c r="B11" s="153"/>
      <c r="C11" s="154"/>
      <c r="D11" s="155">
        <v>23782</v>
      </c>
      <c r="E11" s="156"/>
      <c r="F11" s="157">
        <v>41921</v>
      </c>
      <c r="G11" s="158"/>
      <c r="H11" s="159"/>
    </row>
    <row r="12" spans="1:8" x14ac:dyDescent="0.15">
      <c r="A12" s="160"/>
      <c r="B12" s="161"/>
      <c r="C12" s="168"/>
      <c r="D12" s="163">
        <v>17047</v>
      </c>
      <c r="E12" s="164"/>
      <c r="F12" s="165">
        <v>21655</v>
      </c>
      <c r="G12" s="166"/>
      <c r="H12" s="167"/>
    </row>
    <row r="13" spans="1:8" x14ac:dyDescent="0.15">
      <c r="A13" s="148"/>
      <c r="B13" s="153"/>
      <c r="C13" s="169"/>
      <c r="D13" s="170">
        <v>28984</v>
      </c>
      <c r="E13" s="171"/>
      <c r="F13" s="172">
        <v>40171</v>
      </c>
      <c r="G13" s="173"/>
      <c r="H13" s="159"/>
    </row>
    <row r="14" spans="1:8" x14ac:dyDescent="0.15">
      <c r="A14" s="160"/>
      <c r="B14" s="161"/>
      <c r="C14" s="162"/>
      <c r="D14" s="163">
        <v>21174</v>
      </c>
      <c r="E14" s="164"/>
      <c r="F14" s="165">
        <v>22382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6.2</v>
      </c>
      <c r="C19" s="174">
        <f>ROUND(VALUE(SUBSTITUTE(実質収支比率等に係る経年分析!G$48,"▲","-")),2)</f>
        <v>1.08</v>
      </c>
      <c r="D19" s="174">
        <f>ROUND(VALUE(SUBSTITUTE(実質収支比率等に係る経年分析!H$48,"▲","-")),2)</f>
        <v>2.72</v>
      </c>
      <c r="E19" s="174">
        <f>ROUND(VALUE(SUBSTITUTE(実質収支比率等に係る経年分析!I$48,"▲","-")),2)</f>
        <v>8.9</v>
      </c>
      <c r="F19" s="174">
        <f>ROUND(VALUE(SUBSTITUTE(実質収支比率等に係る経年分析!J$48,"▲","-")),2)</f>
        <v>7.62</v>
      </c>
    </row>
    <row r="20" spans="1:11" x14ac:dyDescent="0.15">
      <c r="A20" s="174" t="s">
        <v>57</v>
      </c>
      <c r="B20" s="174">
        <f>ROUND(VALUE(SUBSTITUTE(実質収支比率等に係る経年分析!F$47,"▲","-")),2)</f>
        <v>16.53</v>
      </c>
      <c r="C20" s="174">
        <f>ROUND(VALUE(SUBSTITUTE(実質収支比率等に係る経年分析!G$47,"▲","-")),2)</f>
        <v>17.54</v>
      </c>
      <c r="D20" s="174">
        <f>ROUND(VALUE(SUBSTITUTE(実質収支比率等に係る経年分析!H$47,"▲","-")),2)</f>
        <v>15.94</v>
      </c>
      <c r="E20" s="174">
        <f>ROUND(VALUE(SUBSTITUTE(実質収支比率等に係る経年分析!I$47,"▲","-")),2)</f>
        <v>17.45</v>
      </c>
      <c r="F20" s="174">
        <f>ROUND(VALUE(SUBSTITUTE(実質収支比率等に係る経年分析!J$47,"▲","-")),2)</f>
        <v>20.64</v>
      </c>
    </row>
    <row r="21" spans="1:11" x14ac:dyDescent="0.15">
      <c r="A21" s="174" t="s">
        <v>58</v>
      </c>
      <c r="B21" s="174">
        <f>IF(ISNUMBER(VALUE(SUBSTITUTE(実質収支比率等に係る経年分析!F$49,"▲","-"))),ROUND(VALUE(SUBSTITUTE(実質収支比率等に係る経年分析!F$49,"▲","-")),2),NA())</f>
        <v>0.31</v>
      </c>
      <c r="C21" s="174">
        <f>IF(ISNUMBER(VALUE(SUBSTITUTE(実質収支比率等に係る経年分析!G$49,"▲","-"))),ROUND(VALUE(SUBSTITUTE(実質収支比率等に係る経年分析!G$49,"▲","-")),2),NA())</f>
        <v>-4</v>
      </c>
      <c r="D21" s="174">
        <f>IF(ISNUMBER(VALUE(SUBSTITUTE(実質収支比率等に係る経年分析!H$49,"▲","-"))),ROUND(VALUE(SUBSTITUTE(実質収支比率等に係る経年分析!H$49,"▲","-")),2),NA())</f>
        <v>0.42</v>
      </c>
      <c r="E21" s="174">
        <f>IF(ISNUMBER(VALUE(SUBSTITUTE(実質収支比率等に係る経年分析!I$49,"▲","-"))),ROUND(VALUE(SUBSTITUTE(実質収支比率等に係る経年分析!I$49,"▲","-")),2),NA())</f>
        <v>8.56</v>
      </c>
      <c r="F21" s="174">
        <f>IF(ISNUMBER(VALUE(SUBSTITUTE(実質収支比率等に係る経年分析!J$49,"▲","-"))),ROUND(VALUE(SUBSTITUTE(実質収支比率等に係る経年分析!J$49,"▲","-")),2),NA())</f>
        <v>1.29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1.1399999999999999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2.2000000000000002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7.62</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8.9600000000000009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11.36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4052</v>
      </c>
      <c r="E42" s="176"/>
      <c r="F42" s="176"/>
      <c r="G42" s="176">
        <f>'実質公債費比率（分子）の構造'!L$52</f>
        <v>3995</v>
      </c>
      <c r="H42" s="176"/>
      <c r="I42" s="176"/>
      <c r="J42" s="176">
        <f>'実質公債費比率（分子）の構造'!M$52</f>
        <v>3889</v>
      </c>
      <c r="K42" s="176"/>
      <c r="L42" s="176"/>
      <c r="M42" s="176">
        <f>'実質公債費比率（分子）の構造'!N$52</f>
        <v>3947</v>
      </c>
      <c r="N42" s="176"/>
      <c r="O42" s="176"/>
      <c r="P42" s="176">
        <f>'実質公債費比率（分子）の構造'!O$52</f>
        <v>3778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620</v>
      </c>
      <c r="C44" s="176"/>
      <c r="D44" s="176"/>
      <c r="E44" s="176">
        <f>'実質公債費比率（分子）の構造'!L$50</f>
        <v>618</v>
      </c>
      <c r="F44" s="176"/>
      <c r="G44" s="176"/>
      <c r="H44" s="176">
        <f>'実質公債費比率（分子）の構造'!M$50</f>
        <v>616</v>
      </c>
      <c r="I44" s="176"/>
      <c r="J44" s="176"/>
      <c r="K44" s="176">
        <f>'実質公債費比率（分子）の構造'!N$50</f>
        <v>615</v>
      </c>
      <c r="L44" s="176"/>
      <c r="M44" s="176"/>
      <c r="N44" s="176">
        <f>'実質公債費比率（分子）の構造'!O$50</f>
        <v>330</v>
      </c>
      <c r="O44" s="176"/>
      <c r="P44" s="176"/>
    </row>
    <row r="45" spans="1:16" x14ac:dyDescent="0.15">
      <c r="A45" s="176" t="s">
        <v>68</v>
      </c>
      <c r="B45" s="176">
        <f>'実質公債費比率（分子）の構造'!K$49</f>
        <v>154</v>
      </c>
      <c r="C45" s="176"/>
      <c r="D45" s="176"/>
      <c r="E45" s="176">
        <f>'実質公債費比率（分子）の構造'!L$49</f>
        <v>150</v>
      </c>
      <c r="F45" s="176"/>
      <c r="G45" s="176"/>
      <c r="H45" s="176">
        <f>'実質公債費比率（分子）の構造'!M$49</f>
        <v>142</v>
      </c>
      <c r="I45" s="176"/>
      <c r="J45" s="176"/>
      <c r="K45" s="176">
        <f>'実質公債費比率（分子）の構造'!N$49</f>
        <v>152</v>
      </c>
      <c r="L45" s="176"/>
      <c r="M45" s="176"/>
      <c r="N45" s="176">
        <f>'実質公債費比率（分子）の構造'!O$49</f>
        <v>104</v>
      </c>
      <c r="O45" s="176"/>
      <c r="P45" s="176"/>
    </row>
    <row r="46" spans="1:16" x14ac:dyDescent="0.15">
      <c r="A46" s="176" t="s">
        <v>69</v>
      </c>
      <c r="B46" s="176">
        <f>'実質公債費比率（分子）の構造'!K$48</f>
        <v>696</v>
      </c>
      <c r="C46" s="176"/>
      <c r="D46" s="176"/>
      <c r="E46" s="176">
        <f>'実質公債費比率（分子）の構造'!L$48</f>
        <v>661</v>
      </c>
      <c r="F46" s="176"/>
      <c r="G46" s="176"/>
      <c r="H46" s="176">
        <f>'実質公債費比率（分子）の構造'!M$48</f>
        <v>613</v>
      </c>
      <c r="I46" s="176"/>
      <c r="J46" s="176"/>
      <c r="K46" s="176">
        <f>'実質公債費比率（分子）の構造'!N$48</f>
        <v>608</v>
      </c>
      <c r="L46" s="176"/>
      <c r="M46" s="176"/>
      <c r="N46" s="176">
        <f>'実質公債費比率（分子）の構造'!O$48</f>
        <v>574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3642</v>
      </c>
      <c r="C49" s="176"/>
      <c r="D49" s="176"/>
      <c r="E49" s="176">
        <f>'実質公債費比率（分子）の構造'!L$45</f>
        <v>3768</v>
      </c>
      <c r="F49" s="176"/>
      <c r="G49" s="176"/>
      <c r="H49" s="176">
        <f>'実質公債費比率（分子）の構造'!M$45</f>
        <v>3947</v>
      </c>
      <c r="I49" s="176"/>
      <c r="J49" s="176"/>
      <c r="K49" s="176">
        <f>'実質公債費比率（分子）の構造'!N$45</f>
        <v>4021</v>
      </c>
      <c r="L49" s="176"/>
      <c r="M49" s="176"/>
      <c r="N49" s="176">
        <f>'実質公債費比率（分子）の構造'!O$45</f>
        <v>4271</v>
      </c>
      <c r="O49" s="176"/>
      <c r="P49" s="176"/>
    </row>
    <row r="50" spans="1:16" x14ac:dyDescent="0.15">
      <c r="A50" s="176" t="s">
        <v>73</v>
      </c>
      <c r="B50" s="176" t="e">
        <f>NA()</f>
        <v>#N/A</v>
      </c>
      <c r="C50" s="176">
        <f>IF(ISNUMBER('実質公債費比率（分子）の構造'!K$53),'実質公債費比率（分子）の構造'!K$53,NA())</f>
        <v>1060</v>
      </c>
      <c r="D50" s="176" t="e">
        <f>NA()</f>
        <v>#N/A</v>
      </c>
      <c r="E50" s="176" t="e">
        <f>NA()</f>
        <v>#N/A</v>
      </c>
      <c r="F50" s="176">
        <f>IF(ISNUMBER('実質公債費比率（分子）の構造'!L$53),'実質公債費比率（分子）の構造'!L$53,NA())</f>
        <v>1202</v>
      </c>
      <c r="G50" s="176" t="e">
        <f>NA()</f>
        <v>#N/A</v>
      </c>
      <c r="H50" s="176" t="e">
        <f>NA()</f>
        <v>#N/A</v>
      </c>
      <c r="I50" s="176">
        <f>IF(ISNUMBER('実質公債費比率（分子）の構造'!M$53),'実質公債費比率（分子）の構造'!M$53,NA())</f>
        <v>1429</v>
      </c>
      <c r="J50" s="176" t="e">
        <f>NA()</f>
        <v>#N/A</v>
      </c>
      <c r="K50" s="176" t="e">
        <f>NA()</f>
        <v>#N/A</v>
      </c>
      <c r="L50" s="176">
        <f>IF(ISNUMBER('実質公債費比率（分子）の構造'!N$53),'実質公債費比率（分子）の構造'!N$53,NA())</f>
        <v>1449</v>
      </c>
      <c r="M50" s="176" t="e">
        <f>NA()</f>
        <v>#N/A</v>
      </c>
      <c r="N50" s="176" t="e">
        <f>NA()</f>
        <v>#N/A</v>
      </c>
      <c r="O50" s="176">
        <f>IF(ISNUMBER('実質公債費比率（分子）の構造'!O$53),'実質公債費比率（分子）の構造'!O$53,NA())</f>
        <v>1501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35251</v>
      </c>
      <c r="E56" s="175"/>
      <c r="F56" s="175"/>
      <c r="G56" s="175">
        <f>'将来負担比率（分子）の構造'!J$52</f>
        <v>34196</v>
      </c>
      <c r="H56" s="175"/>
      <c r="I56" s="175"/>
      <c r="J56" s="175">
        <f>'将来負担比率（分子）の構造'!K$52</f>
        <v>33410</v>
      </c>
      <c r="K56" s="175"/>
      <c r="L56" s="175"/>
      <c r="M56" s="175">
        <f>'将来負担比率（分子）の構造'!L$52</f>
        <v>32839</v>
      </c>
      <c r="N56" s="175"/>
      <c r="O56" s="175"/>
      <c r="P56" s="175">
        <f>'将来負担比率（分子）の構造'!M$52</f>
        <v>31146</v>
      </c>
    </row>
    <row r="57" spans="1:16" x14ac:dyDescent="0.15">
      <c r="A57" s="175" t="s">
        <v>44</v>
      </c>
      <c r="B57" s="175"/>
      <c r="C57" s="175"/>
      <c r="D57" s="175">
        <f>'将来負担比率（分子）の構造'!I$51</f>
        <v>6196</v>
      </c>
      <c r="E57" s="175"/>
      <c r="F57" s="175"/>
      <c r="G57" s="175">
        <f>'将来負担比率（分子）の構造'!J$51</f>
        <v>6057</v>
      </c>
      <c r="H57" s="175"/>
      <c r="I57" s="175"/>
      <c r="J57" s="175">
        <f>'将来負担比率（分子）の構造'!K$51</f>
        <v>5670</v>
      </c>
      <c r="K57" s="175"/>
      <c r="L57" s="175"/>
      <c r="M57" s="175">
        <f>'将来負担比率（分子）の構造'!L$51</f>
        <v>5189</v>
      </c>
      <c r="N57" s="175"/>
      <c r="O57" s="175"/>
      <c r="P57" s="175">
        <f>'将来負担比率（分子）の構造'!M$51</f>
        <v>5341</v>
      </c>
    </row>
    <row r="58" spans="1:16" x14ac:dyDescent="0.15">
      <c r="A58" s="175" t="s">
        <v>43</v>
      </c>
      <c r="B58" s="175"/>
      <c r="C58" s="175"/>
      <c r="D58" s="175">
        <f>'将来負担比率（分子）の構造'!I$50</f>
        <v>11196</v>
      </c>
      <c r="E58" s="175"/>
      <c r="F58" s="175"/>
      <c r="G58" s="175">
        <f>'将来負担比率（分子）の構造'!J$50</f>
        <v>11632</v>
      </c>
      <c r="H58" s="175"/>
      <c r="I58" s="175"/>
      <c r="J58" s="175">
        <f>'将来負担比率（分子）の構造'!K$50</f>
        <v>10490</v>
      </c>
      <c r="K58" s="175"/>
      <c r="L58" s="175"/>
      <c r="M58" s="175">
        <f>'将来負担比率（分子）の構造'!L$50</f>
        <v>12141</v>
      </c>
      <c r="N58" s="175"/>
      <c r="O58" s="175"/>
      <c r="P58" s="175">
        <f>'将来負担比率（分子）の構造'!M$50</f>
        <v>12315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v>
      </c>
      <c r="C61" s="175"/>
      <c r="D61" s="175"/>
      <c r="E61" s="175">
        <f>'将来負担比率（分子）の構造'!J$46</f>
        <v>4</v>
      </c>
      <c r="F61" s="175"/>
      <c r="G61" s="175"/>
      <c r="H61" s="175" t="str">
        <f>'将来負担比率（分子）の構造'!K$46</f>
        <v>-</v>
      </c>
      <c r="I61" s="175"/>
      <c r="J61" s="175"/>
      <c r="K61" s="175">
        <f>'将来負担比率（分子）の構造'!L$46</f>
        <v>6</v>
      </c>
      <c r="L61" s="175"/>
      <c r="M61" s="175"/>
      <c r="N61" s="175">
        <f>'将来負担比率（分子）の構造'!M$46</f>
        <v>77</v>
      </c>
      <c r="O61" s="175"/>
      <c r="P61" s="175"/>
    </row>
    <row r="62" spans="1:16" x14ac:dyDescent="0.15">
      <c r="A62" s="175" t="s">
        <v>37</v>
      </c>
      <c r="B62" s="175">
        <f>'将来負担比率（分子）の構造'!I$45</f>
        <v>4064</v>
      </c>
      <c r="C62" s="175"/>
      <c r="D62" s="175"/>
      <c r="E62" s="175">
        <f>'将来負担比率（分子）の構造'!J$45</f>
        <v>4021</v>
      </c>
      <c r="F62" s="175"/>
      <c r="G62" s="175"/>
      <c r="H62" s="175">
        <f>'将来負担比率（分子）の構造'!K$45</f>
        <v>3885</v>
      </c>
      <c r="I62" s="175"/>
      <c r="J62" s="175"/>
      <c r="K62" s="175">
        <f>'将来負担比率（分子）の構造'!L$45</f>
        <v>3898</v>
      </c>
      <c r="L62" s="175"/>
      <c r="M62" s="175"/>
      <c r="N62" s="175">
        <f>'将来負担比率（分子）の構造'!M$45</f>
        <v>3834</v>
      </c>
      <c r="O62" s="175"/>
      <c r="P62" s="175"/>
    </row>
    <row r="63" spans="1:16" x14ac:dyDescent="0.15">
      <c r="A63" s="175" t="s">
        <v>36</v>
      </c>
      <c r="B63" s="175">
        <f>'将来負担比率（分子）の構造'!I$44</f>
        <v>572</v>
      </c>
      <c r="C63" s="175"/>
      <c r="D63" s="175"/>
      <c r="E63" s="175">
        <f>'将来負担比率（分子）の構造'!J$44</f>
        <v>537</v>
      </c>
      <c r="F63" s="175"/>
      <c r="G63" s="175"/>
      <c r="H63" s="175">
        <f>'将来負担比率（分子）の構造'!K$44</f>
        <v>445</v>
      </c>
      <c r="I63" s="175"/>
      <c r="J63" s="175"/>
      <c r="K63" s="175">
        <f>'将来負担比率（分子）の構造'!L$44</f>
        <v>345</v>
      </c>
      <c r="L63" s="175"/>
      <c r="M63" s="175"/>
      <c r="N63" s="175">
        <f>'将来負担比率（分子）の構造'!M$44</f>
        <v>298</v>
      </c>
      <c r="O63" s="175"/>
      <c r="P63" s="175"/>
    </row>
    <row r="64" spans="1:16" x14ac:dyDescent="0.15">
      <c r="A64" s="175" t="s">
        <v>35</v>
      </c>
      <c r="B64" s="175">
        <f>'将来負担比率（分子）の構造'!I$43</f>
        <v>6325</v>
      </c>
      <c r="C64" s="175"/>
      <c r="D64" s="175"/>
      <c r="E64" s="175">
        <f>'将来負担比率（分子）の構造'!J$43</f>
        <v>5939</v>
      </c>
      <c r="F64" s="175"/>
      <c r="G64" s="175"/>
      <c r="H64" s="175">
        <f>'将来負担比率（分子）の構造'!K$43</f>
        <v>5656</v>
      </c>
      <c r="I64" s="175"/>
      <c r="J64" s="175"/>
      <c r="K64" s="175">
        <f>'将来負担比率（分子）の構造'!L$43</f>
        <v>5523</v>
      </c>
      <c r="L64" s="175"/>
      <c r="M64" s="175"/>
      <c r="N64" s="175">
        <f>'将来負担比率（分子）の構造'!M$43</f>
        <v>5396</v>
      </c>
      <c r="O64" s="175"/>
      <c r="P64" s="175"/>
    </row>
    <row r="65" spans="1:16" x14ac:dyDescent="0.15">
      <c r="A65" s="175" t="s">
        <v>34</v>
      </c>
      <c r="B65" s="175">
        <f>'将来負担比率（分子）の構造'!I$42</f>
        <v>4222</v>
      </c>
      <c r="C65" s="175"/>
      <c r="D65" s="175"/>
      <c r="E65" s="175">
        <f>'将来負担比率（分子）の構造'!J$42</f>
        <v>3658</v>
      </c>
      <c r="F65" s="175"/>
      <c r="G65" s="175"/>
      <c r="H65" s="175">
        <f>'将来負担比率（分子）の構造'!K$42</f>
        <v>2794</v>
      </c>
      <c r="I65" s="175"/>
      <c r="J65" s="175"/>
      <c r="K65" s="175">
        <f>'将来負担比率（分子）の構造'!L$42</f>
        <v>2215</v>
      </c>
      <c r="L65" s="175"/>
      <c r="M65" s="175"/>
      <c r="N65" s="175">
        <f>'将来負担比率（分子）の構造'!M$42</f>
        <v>1914</v>
      </c>
      <c r="O65" s="175"/>
      <c r="P65" s="175"/>
    </row>
    <row r="66" spans="1:16" x14ac:dyDescent="0.15">
      <c r="A66" s="175" t="s">
        <v>33</v>
      </c>
      <c r="B66" s="175">
        <f>'将来負担比率（分子）の構造'!I$41</f>
        <v>38229</v>
      </c>
      <c r="C66" s="175"/>
      <c r="D66" s="175"/>
      <c r="E66" s="175">
        <f>'将来負担比率（分子）の構造'!J$41</f>
        <v>37038</v>
      </c>
      <c r="F66" s="175"/>
      <c r="G66" s="175"/>
      <c r="H66" s="175">
        <f>'将来負担比率（分子）の構造'!K$41</f>
        <v>36533</v>
      </c>
      <c r="I66" s="175"/>
      <c r="J66" s="175"/>
      <c r="K66" s="175">
        <f>'将来負担比率（分子）の構造'!L$41</f>
        <v>36915</v>
      </c>
      <c r="L66" s="175"/>
      <c r="M66" s="175"/>
      <c r="N66" s="175">
        <f>'将来負担比率（分子）の構造'!M$41</f>
        <v>34421</v>
      </c>
      <c r="O66" s="175"/>
      <c r="P66" s="175"/>
    </row>
    <row r="67" spans="1:16" x14ac:dyDescent="0.15">
      <c r="A67" s="175" t="s">
        <v>77</v>
      </c>
      <c r="B67" s="175" t="e">
        <f>NA()</f>
        <v>#N/A</v>
      </c>
      <c r="C67" s="175">
        <f>IF(ISNUMBER('将来負担比率（分子）の構造'!I$53), IF('将来負担比率（分子）の構造'!I$53 &lt; 0, 0, '将来負担比率（分子）の構造'!I$53), NA())</f>
        <v>771</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4501</v>
      </c>
      <c r="C72" s="179">
        <f>基金残高に係る経年分析!G55</f>
        <v>5167</v>
      </c>
      <c r="D72" s="179">
        <f>基金残高に係る経年分析!H55</f>
        <v>5970</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3454</v>
      </c>
      <c r="C74" s="179">
        <f>基金残高に係る経年分析!G57</f>
        <v>4901</v>
      </c>
      <c r="D74" s="179">
        <f>基金残高に係る経年分析!H57</f>
        <v>4454</v>
      </c>
    </row>
  </sheetData>
  <sheetProtection algorithmName="SHA-512" hashValue="07/L5tIgR7NB8oeeeA5XjDqqzJjywBnnp9q9vbwq+r18soM7++UYJzUntaUZW90J6XltD8AJDV+YE0H3TPCUcA==" saltValue="M8kCEFO+7FNhzkjbabuZ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C48" sqref="AC48"/>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21783238</v>
      </c>
      <c r="S5" s="613"/>
      <c r="T5" s="613"/>
      <c r="U5" s="613"/>
      <c r="V5" s="613"/>
      <c r="W5" s="613"/>
      <c r="X5" s="613"/>
      <c r="Y5" s="614"/>
      <c r="Z5" s="615">
        <v>40.5</v>
      </c>
      <c r="AA5" s="615"/>
      <c r="AB5" s="615"/>
      <c r="AC5" s="615"/>
      <c r="AD5" s="616">
        <v>20749571</v>
      </c>
      <c r="AE5" s="616"/>
      <c r="AF5" s="616"/>
      <c r="AG5" s="616"/>
      <c r="AH5" s="616"/>
      <c r="AI5" s="616"/>
      <c r="AJ5" s="616"/>
      <c r="AK5" s="616"/>
      <c r="AL5" s="617">
        <v>69.7</v>
      </c>
      <c r="AM5" s="618"/>
      <c r="AN5" s="618"/>
      <c r="AO5" s="619"/>
      <c r="AP5" s="609" t="s">
        <v>231</v>
      </c>
      <c r="AQ5" s="610"/>
      <c r="AR5" s="610"/>
      <c r="AS5" s="610"/>
      <c r="AT5" s="610"/>
      <c r="AU5" s="610"/>
      <c r="AV5" s="610"/>
      <c r="AW5" s="610"/>
      <c r="AX5" s="610"/>
      <c r="AY5" s="610"/>
      <c r="AZ5" s="610"/>
      <c r="BA5" s="610"/>
      <c r="BB5" s="610"/>
      <c r="BC5" s="610"/>
      <c r="BD5" s="610"/>
      <c r="BE5" s="610"/>
      <c r="BF5" s="611"/>
      <c r="BG5" s="623">
        <v>20749571</v>
      </c>
      <c r="BH5" s="624"/>
      <c r="BI5" s="624"/>
      <c r="BJ5" s="624"/>
      <c r="BK5" s="624"/>
      <c r="BL5" s="624"/>
      <c r="BM5" s="624"/>
      <c r="BN5" s="625"/>
      <c r="BO5" s="626">
        <v>95.3</v>
      </c>
      <c r="BP5" s="626"/>
      <c r="BQ5" s="626"/>
      <c r="BR5" s="626"/>
      <c r="BS5" s="627">
        <v>221712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318938</v>
      </c>
      <c r="S6" s="624"/>
      <c r="T6" s="624"/>
      <c r="U6" s="624"/>
      <c r="V6" s="624"/>
      <c r="W6" s="624"/>
      <c r="X6" s="624"/>
      <c r="Y6" s="625"/>
      <c r="Z6" s="626">
        <v>0.6</v>
      </c>
      <c r="AA6" s="626"/>
      <c r="AB6" s="626"/>
      <c r="AC6" s="626"/>
      <c r="AD6" s="627">
        <v>318938</v>
      </c>
      <c r="AE6" s="627"/>
      <c r="AF6" s="627"/>
      <c r="AG6" s="627"/>
      <c r="AH6" s="627"/>
      <c r="AI6" s="627"/>
      <c r="AJ6" s="627"/>
      <c r="AK6" s="627"/>
      <c r="AL6" s="628">
        <v>1.1000000000000001</v>
      </c>
      <c r="AM6" s="629"/>
      <c r="AN6" s="629"/>
      <c r="AO6" s="630"/>
      <c r="AP6" s="620" t="s">
        <v>236</v>
      </c>
      <c r="AQ6" s="621"/>
      <c r="AR6" s="621"/>
      <c r="AS6" s="621"/>
      <c r="AT6" s="621"/>
      <c r="AU6" s="621"/>
      <c r="AV6" s="621"/>
      <c r="AW6" s="621"/>
      <c r="AX6" s="621"/>
      <c r="AY6" s="621"/>
      <c r="AZ6" s="621"/>
      <c r="BA6" s="621"/>
      <c r="BB6" s="621"/>
      <c r="BC6" s="621"/>
      <c r="BD6" s="621"/>
      <c r="BE6" s="621"/>
      <c r="BF6" s="622"/>
      <c r="BG6" s="623">
        <v>20749571</v>
      </c>
      <c r="BH6" s="624"/>
      <c r="BI6" s="624"/>
      <c r="BJ6" s="624"/>
      <c r="BK6" s="624"/>
      <c r="BL6" s="624"/>
      <c r="BM6" s="624"/>
      <c r="BN6" s="625"/>
      <c r="BO6" s="626">
        <v>95.3</v>
      </c>
      <c r="BP6" s="626"/>
      <c r="BQ6" s="626"/>
      <c r="BR6" s="626"/>
      <c r="BS6" s="627">
        <v>221712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294614</v>
      </c>
      <c r="CS6" s="624"/>
      <c r="CT6" s="624"/>
      <c r="CU6" s="624"/>
      <c r="CV6" s="624"/>
      <c r="CW6" s="624"/>
      <c r="CX6" s="624"/>
      <c r="CY6" s="625"/>
      <c r="CZ6" s="617">
        <v>0.6</v>
      </c>
      <c r="DA6" s="618"/>
      <c r="DB6" s="618"/>
      <c r="DC6" s="634"/>
      <c r="DD6" s="632" t="s">
        <v>191</v>
      </c>
      <c r="DE6" s="624"/>
      <c r="DF6" s="624"/>
      <c r="DG6" s="624"/>
      <c r="DH6" s="624"/>
      <c r="DI6" s="624"/>
      <c r="DJ6" s="624"/>
      <c r="DK6" s="624"/>
      <c r="DL6" s="624"/>
      <c r="DM6" s="624"/>
      <c r="DN6" s="624"/>
      <c r="DO6" s="624"/>
      <c r="DP6" s="625"/>
      <c r="DQ6" s="632">
        <v>294614</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8346</v>
      </c>
      <c r="S7" s="624"/>
      <c r="T7" s="624"/>
      <c r="U7" s="624"/>
      <c r="V7" s="624"/>
      <c r="W7" s="624"/>
      <c r="X7" s="624"/>
      <c r="Y7" s="625"/>
      <c r="Z7" s="626">
        <v>0</v>
      </c>
      <c r="AA7" s="626"/>
      <c r="AB7" s="626"/>
      <c r="AC7" s="626"/>
      <c r="AD7" s="627">
        <v>8346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9827667</v>
      </c>
      <c r="BH7" s="624"/>
      <c r="BI7" s="624"/>
      <c r="BJ7" s="624"/>
      <c r="BK7" s="624"/>
      <c r="BL7" s="624"/>
      <c r="BM7" s="624"/>
      <c r="BN7" s="625"/>
      <c r="BO7" s="626">
        <v>45.1</v>
      </c>
      <c r="BP7" s="626"/>
      <c r="BQ7" s="626"/>
      <c r="BR7" s="626"/>
      <c r="BS7" s="627">
        <v>221712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6776457</v>
      </c>
      <c r="CS7" s="624"/>
      <c r="CT7" s="624"/>
      <c r="CU7" s="624"/>
      <c r="CV7" s="624"/>
      <c r="CW7" s="624"/>
      <c r="CX7" s="624"/>
      <c r="CY7" s="625"/>
      <c r="CZ7" s="626">
        <v>13.3</v>
      </c>
      <c r="DA7" s="626"/>
      <c r="DB7" s="626"/>
      <c r="DC7" s="626"/>
      <c r="DD7" s="632">
        <v>319663</v>
      </c>
      <c r="DE7" s="624"/>
      <c r="DF7" s="624"/>
      <c r="DG7" s="624"/>
      <c r="DH7" s="624"/>
      <c r="DI7" s="624"/>
      <c r="DJ7" s="624"/>
      <c r="DK7" s="624"/>
      <c r="DL7" s="624"/>
      <c r="DM7" s="624"/>
      <c r="DN7" s="624"/>
      <c r="DO7" s="624"/>
      <c r="DP7" s="625"/>
      <c r="DQ7" s="632">
        <v>6053155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119713</v>
      </c>
      <c r="S8" s="624"/>
      <c r="T8" s="624"/>
      <c r="U8" s="624"/>
      <c r="V8" s="624"/>
      <c r="W8" s="624"/>
      <c r="X8" s="624"/>
      <c r="Y8" s="625"/>
      <c r="Z8" s="626">
        <v>0.2</v>
      </c>
      <c r="AA8" s="626"/>
      <c r="AB8" s="626"/>
      <c r="AC8" s="626"/>
      <c r="AD8" s="627">
        <v>119713</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276965</v>
      </c>
      <c r="BH8" s="624"/>
      <c r="BI8" s="624"/>
      <c r="BJ8" s="624"/>
      <c r="BK8" s="624"/>
      <c r="BL8" s="624"/>
      <c r="BM8" s="624"/>
      <c r="BN8" s="625"/>
      <c r="BO8" s="626">
        <v>1.3</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22531647</v>
      </c>
      <c r="CS8" s="624"/>
      <c r="CT8" s="624"/>
      <c r="CU8" s="624"/>
      <c r="CV8" s="624"/>
      <c r="CW8" s="624"/>
      <c r="CX8" s="624"/>
      <c r="CY8" s="625"/>
      <c r="CZ8" s="626">
        <v>44.1</v>
      </c>
      <c r="DA8" s="626"/>
      <c r="DB8" s="626"/>
      <c r="DC8" s="626"/>
      <c r="DD8" s="632">
        <v>393943</v>
      </c>
      <c r="DE8" s="624"/>
      <c r="DF8" s="624"/>
      <c r="DG8" s="624"/>
      <c r="DH8" s="624"/>
      <c r="DI8" s="624"/>
      <c r="DJ8" s="624"/>
      <c r="DK8" s="624"/>
      <c r="DL8" s="624"/>
      <c r="DM8" s="624"/>
      <c r="DN8" s="624"/>
      <c r="DO8" s="624"/>
      <c r="DP8" s="625"/>
      <c r="DQ8" s="632">
        <v>11870322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93021</v>
      </c>
      <c r="S9" s="624"/>
      <c r="T9" s="624"/>
      <c r="U9" s="624"/>
      <c r="V9" s="624"/>
      <c r="W9" s="624"/>
      <c r="X9" s="624"/>
      <c r="Y9" s="625"/>
      <c r="Z9" s="626">
        <v>0.2</v>
      </c>
      <c r="AA9" s="626"/>
      <c r="AB9" s="626"/>
      <c r="AC9" s="626"/>
      <c r="AD9" s="627">
        <v>93021</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8287670</v>
      </c>
      <c r="BH9" s="624"/>
      <c r="BI9" s="624"/>
      <c r="BJ9" s="624"/>
      <c r="BK9" s="624"/>
      <c r="BL9" s="624"/>
      <c r="BM9" s="624"/>
      <c r="BN9" s="625"/>
      <c r="BO9" s="626">
        <v>38</v>
      </c>
      <c r="BP9" s="626"/>
      <c r="BQ9" s="626"/>
      <c r="BR9" s="626"/>
      <c r="BS9" s="627" t="s">
        <v>191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5052823</v>
      </c>
      <c r="CS9" s="624"/>
      <c r="CT9" s="624"/>
      <c r="CU9" s="624"/>
      <c r="CV9" s="624"/>
      <c r="CW9" s="624"/>
      <c r="CX9" s="624"/>
      <c r="CY9" s="625"/>
      <c r="CZ9" s="626">
        <v>9.9</v>
      </c>
      <c r="DA9" s="626"/>
      <c r="DB9" s="626"/>
      <c r="DC9" s="626"/>
      <c r="DD9" s="632">
        <v>129866</v>
      </c>
      <c r="DE9" s="624"/>
      <c r="DF9" s="624"/>
      <c r="DG9" s="624"/>
      <c r="DH9" s="624"/>
      <c r="DI9" s="624"/>
      <c r="DJ9" s="624"/>
      <c r="DK9" s="624"/>
      <c r="DL9" s="624"/>
      <c r="DM9" s="624"/>
      <c r="DN9" s="624"/>
      <c r="DO9" s="624"/>
      <c r="DP9" s="625"/>
      <c r="DQ9" s="632">
        <v>3558143</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191</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191</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389323</v>
      </c>
      <c r="BH10" s="624"/>
      <c r="BI10" s="624"/>
      <c r="BJ10" s="624"/>
      <c r="BK10" s="624"/>
      <c r="BL10" s="624"/>
      <c r="BM10" s="624"/>
      <c r="BN10" s="625"/>
      <c r="BO10" s="626">
        <v>1.8</v>
      </c>
      <c r="BP10" s="626"/>
      <c r="BQ10" s="626"/>
      <c r="BR10" s="626"/>
      <c r="BS10" s="627" t="s">
        <v>243</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51558</v>
      </c>
      <c r="CS10" s="624"/>
      <c r="CT10" s="624"/>
      <c r="CU10" s="624"/>
      <c r="CV10" s="624"/>
      <c r="CW10" s="624"/>
      <c r="CX10" s="624"/>
      <c r="CY10" s="625"/>
      <c r="CZ10" s="626">
        <v>0.1</v>
      </c>
      <c r="DA10" s="626"/>
      <c r="DB10" s="626"/>
      <c r="DC10" s="626"/>
      <c r="DD10" s="632" t="s">
        <v>191</v>
      </c>
      <c r="DE10" s="624"/>
      <c r="DF10" s="624"/>
      <c r="DG10" s="624"/>
      <c r="DH10" s="624"/>
      <c r="DI10" s="624"/>
      <c r="DJ10" s="624"/>
      <c r="DK10" s="624"/>
      <c r="DL10" s="624"/>
      <c r="DM10" s="624"/>
      <c r="DN10" s="624"/>
      <c r="DO10" s="624"/>
      <c r="DP10" s="625"/>
      <c r="DQ10" s="632">
        <v>44883</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3697036</v>
      </c>
      <c r="S11" s="624"/>
      <c r="T11" s="624"/>
      <c r="U11" s="624"/>
      <c r="V11" s="624"/>
      <c r="W11" s="624"/>
      <c r="X11" s="624"/>
      <c r="Y11" s="625"/>
      <c r="Z11" s="628">
        <v>6.9</v>
      </c>
      <c r="AA11" s="629"/>
      <c r="AB11" s="629"/>
      <c r="AC11" s="635"/>
      <c r="AD11" s="632">
        <v>3697036</v>
      </c>
      <c r="AE11" s="624"/>
      <c r="AF11" s="624"/>
      <c r="AG11" s="624"/>
      <c r="AH11" s="624"/>
      <c r="AI11" s="624"/>
      <c r="AJ11" s="624"/>
      <c r="AK11" s="625"/>
      <c r="AL11" s="628">
        <v>12.4</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873709</v>
      </c>
      <c r="BH11" s="624"/>
      <c r="BI11" s="624"/>
      <c r="BJ11" s="624"/>
      <c r="BK11" s="624"/>
      <c r="BL11" s="624"/>
      <c r="BM11" s="624"/>
      <c r="BN11" s="625"/>
      <c r="BO11" s="626">
        <v>4</v>
      </c>
      <c r="BP11" s="626"/>
      <c r="BQ11" s="626"/>
      <c r="BR11" s="626"/>
      <c r="BS11" s="627">
        <v>221712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211249</v>
      </c>
      <c r="CS11" s="624"/>
      <c r="CT11" s="624"/>
      <c r="CU11" s="624"/>
      <c r="CV11" s="624"/>
      <c r="CW11" s="624"/>
      <c r="CX11" s="624"/>
      <c r="CY11" s="625"/>
      <c r="CZ11" s="626">
        <v>0.4</v>
      </c>
      <c r="DA11" s="626"/>
      <c r="DB11" s="626"/>
      <c r="DC11" s="626"/>
      <c r="DD11" s="632">
        <v>11467</v>
      </c>
      <c r="DE11" s="624"/>
      <c r="DF11" s="624"/>
      <c r="DG11" s="624"/>
      <c r="DH11" s="624"/>
      <c r="DI11" s="624"/>
      <c r="DJ11" s="624"/>
      <c r="DK11" s="624"/>
      <c r="DL11" s="624"/>
      <c r="DM11" s="624"/>
      <c r="DN11" s="624"/>
      <c r="DO11" s="624"/>
      <c r="DP11" s="625"/>
      <c r="DQ11" s="632">
        <v>180874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35905</v>
      </c>
      <c r="S12" s="624"/>
      <c r="T12" s="624"/>
      <c r="U12" s="624"/>
      <c r="V12" s="624"/>
      <c r="W12" s="624"/>
      <c r="X12" s="624"/>
      <c r="Y12" s="625"/>
      <c r="Z12" s="626">
        <v>0.1</v>
      </c>
      <c r="AA12" s="626"/>
      <c r="AB12" s="626"/>
      <c r="AC12" s="626"/>
      <c r="AD12" s="627">
        <v>35905</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9542167</v>
      </c>
      <c r="BH12" s="624"/>
      <c r="BI12" s="624"/>
      <c r="BJ12" s="624"/>
      <c r="BK12" s="624"/>
      <c r="BL12" s="624"/>
      <c r="BM12" s="624"/>
      <c r="BN12" s="625"/>
      <c r="BO12" s="626">
        <v>43.8</v>
      </c>
      <c r="BP12" s="626"/>
      <c r="BQ12" s="626"/>
      <c r="BR12" s="626"/>
      <c r="BS12" s="627" t="s">
        <v>191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771056</v>
      </c>
      <c r="CS12" s="624"/>
      <c r="CT12" s="624"/>
      <c r="CU12" s="624"/>
      <c r="CV12" s="624"/>
      <c r="CW12" s="624"/>
      <c r="CX12" s="624"/>
      <c r="CY12" s="625"/>
      <c r="CZ12" s="626">
        <v>1.5</v>
      </c>
      <c r="DA12" s="626"/>
      <c r="DB12" s="626"/>
      <c r="DC12" s="626"/>
      <c r="DD12" s="632">
        <v>11494</v>
      </c>
      <c r="DE12" s="624"/>
      <c r="DF12" s="624"/>
      <c r="DG12" s="624"/>
      <c r="DH12" s="624"/>
      <c r="DI12" s="624"/>
      <c r="DJ12" s="624"/>
      <c r="DK12" s="624"/>
      <c r="DL12" s="624"/>
      <c r="DM12" s="624"/>
      <c r="DN12" s="624"/>
      <c r="DO12" s="624"/>
      <c r="DP12" s="625"/>
      <c r="DQ12" s="632">
        <v>537070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258</v>
      </c>
      <c r="S13" s="624"/>
      <c r="T13" s="624"/>
      <c r="U13" s="624"/>
      <c r="V13" s="624"/>
      <c r="W13" s="624"/>
      <c r="X13" s="624"/>
      <c r="Y13" s="625"/>
      <c r="Z13" s="626" t="s">
        <v>258</v>
      </c>
      <c r="AA13" s="626"/>
      <c r="AB13" s="626"/>
      <c r="AC13" s="626"/>
      <c r="AD13" s="627" t="s">
        <v>177</v>
      </c>
      <c r="AE13" s="627"/>
      <c r="AF13" s="627"/>
      <c r="AG13" s="627"/>
      <c r="AH13" s="627"/>
      <c r="AI13" s="627"/>
      <c r="AJ13" s="627"/>
      <c r="AK13" s="627"/>
      <c r="AL13" s="628" t="s">
        <v>191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9529007</v>
      </c>
      <c r="BH13" s="624"/>
      <c r="BI13" s="624"/>
      <c r="BJ13" s="624"/>
      <c r="BK13" s="624"/>
      <c r="BL13" s="624"/>
      <c r="BM13" s="624"/>
      <c r="BN13" s="625"/>
      <c r="BO13" s="626">
        <v>43.7</v>
      </c>
      <c r="BP13" s="626"/>
      <c r="BQ13" s="626"/>
      <c r="BR13" s="626"/>
      <c r="BS13" s="627" t="s">
        <v>258</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3893944</v>
      </c>
      <c r="CS13" s="624"/>
      <c r="CT13" s="624"/>
      <c r="CU13" s="624"/>
      <c r="CV13" s="624"/>
      <c r="CW13" s="624"/>
      <c r="CX13" s="624"/>
      <c r="CY13" s="625"/>
      <c r="CZ13" s="626">
        <v>7.6</v>
      </c>
      <c r="DA13" s="626"/>
      <c r="DB13" s="626"/>
      <c r="DC13" s="626"/>
      <c r="DD13" s="632">
        <v>1506099</v>
      </c>
      <c r="DE13" s="624"/>
      <c r="DF13" s="624"/>
      <c r="DG13" s="624"/>
      <c r="DH13" s="624"/>
      <c r="DI13" s="624"/>
      <c r="DJ13" s="624"/>
      <c r="DK13" s="624"/>
      <c r="DL13" s="624"/>
      <c r="DM13" s="624"/>
      <c r="DN13" s="624"/>
      <c r="DO13" s="624"/>
      <c r="DP13" s="625"/>
      <c r="DQ13" s="632">
        <v>2410469</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809</v>
      </c>
      <c r="S14" s="624"/>
      <c r="T14" s="624"/>
      <c r="U14" s="624"/>
      <c r="V14" s="624"/>
      <c r="W14" s="624"/>
      <c r="X14" s="624"/>
      <c r="Y14" s="625"/>
      <c r="Z14" s="626">
        <v>0</v>
      </c>
      <c r="AA14" s="626"/>
      <c r="AB14" s="626"/>
      <c r="AC14" s="626"/>
      <c r="AD14" s="627">
        <v>809</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338662</v>
      </c>
      <c r="BH14" s="624"/>
      <c r="BI14" s="624"/>
      <c r="BJ14" s="624"/>
      <c r="BK14" s="624"/>
      <c r="BL14" s="624"/>
      <c r="BM14" s="624"/>
      <c r="BN14" s="625"/>
      <c r="BO14" s="626">
        <v>1.6</v>
      </c>
      <c r="BP14" s="626"/>
      <c r="BQ14" s="626"/>
      <c r="BR14" s="626"/>
      <c r="BS14" s="627" t="s">
        <v>191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2226383</v>
      </c>
      <c r="CS14" s="624"/>
      <c r="CT14" s="624"/>
      <c r="CU14" s="624"/>
      <c r="CV14" s="624"/>
      <c r="CW14" s="624"/>
      <c r="CX14" s="624"/>
      <c r="CY14" s="625"/>
      <c r="CZ14" s="626">
        <v>4.4000000000000004</v>
      </c>
      <c r="DA14" s="626"/>
      <c r="DB14" s="626"/>
      <c r="DC14" s="626"/>
      <c r="DD14" s="632">
        <v>248533</v>
      </c>
      <c r="DE14" s="624"/>
      <c r="DF14" s="624"/>
      <c r="DG14" s="624"/>
      <c r="DH14" s="624"/>
      <c r="DI14" s="624"/>
      <c r="DJ14" s="624"/>
      <c r="DK14" s="624"/>
      <c r="DL14" s="624"/>
      <c r="DM14" s="624"/>
      <c r="DN14" s="624"/>
      <c r="DO14" s="624"/>
      <c r="DP14" s="625"/>
      <c r="DQ14" s="632">
        <v>2033784</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191</v>
      </c>
      <c r="S15" s="624"/>
      <c r="T15" s="624"/>
      <c r="U15" s="624"/>
      <c r="V15" s="624"/>
      <c r="W15" s="624"/>
      <c r="X15" s="624"/>
      <c r="Y15" s="625"/>
      <c r="Z15" s="626" t="s">
        <v>258</v>
      </c>
      <c r="AA15" s="626"/>
      <c r="AB15" s="626"/>
      <c r="AC15" s="626"/>
      <c r="AD15" s="627" t="s">
        <v>191</v>
      </c>
      <c r="AE15" s="627"/>
      <c r="AF15" s="627"/>
      <c r="AG15" s="627"/>
      <c r="AH15" s="627"/>
      <c r="AI15" s="627"/>
      <c r="AJ15" s="627"/>
      <c r="AK15" s="627"/>
      <c r="AL15" s="628" t="s">
        <v>191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1041075</v>
      </c>
      <c r="BH15" s="624"/>
      <c r="BI15" s="624"/>
      <c r="BJ15" s="624"/>
      <c r="BK15" s="624"/>
      <c r="BL15" s="624"/>
      <c r="BM15" s="624"/>
      <c r="BN15" s="625"/>
      <c r="BO15" s="626">
        <v>4.8</v>
      </c>
      <c r="BP15" s="626"/>
      <c r="BQ15" s="626"/>
      <c r="BR15" s="626"/>
      <c r="BS15" s="627" t="s">
        <v>243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5035914</v>
      </c>
      <c r="CS15" s="624"/>
      <c r="CT15" s="624"/>
      <c r="CU15" s="624"/>
      <c r="CV15" s="624"/>
      <c r="CW15" s="624"/>
      <c r="CX15" s="624"/>
      <c r="CY15" s="625"/>
      <c r="CZ15" s="626">
        <v>9.9</v>
      </c>
      <c r="DA15" s="626"/>
      <c r="DB15" s="626"/>
      <c r="DC15" s="626"/>
      <c r="DD15" s="632">
        <v>931031</v>
      </c>
      <c r="DE15" s="624"/>
      <c r="DF15" s="624"/>
      <c r="DG15" s="624"/>
      <c r="DH15" s="624"/>
      <c r="DI15" s="624"/>
      <c r="DJ15" s="624"/>
      <c r="DK15" s="624"/>
      <c r="DL15" s="624"/>
      <c r="DM15" s="624"/>
      <c r="DN15" s="624"/>
      <c r="DO15" s="624"/>
      <c r="DP15" s="625"/>
      <c r="DQ15" s="632">
        <v>3932529</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53456</v>
      </c>
      <c r="S16" s="624"/>
      <c r="T16" s="624"/>
      <c r="U16" s="624"/>
      <c r="V16" s="624"/>
      <c r="W16" s="624"/>
      <c r="X16" s="624"/>
      <c r="Y16" s="625"/>
      <c r="Z16" s="626">
        <v>0.1</v>
      </c>
      <c r="AA16" s="626"/>
      <c r="AB16" s="626"/>
      <c r="AC16" s="626"/>
      <c r="AD16" s="627">
        <v>53456</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191</v>
      </c>
      <c r="BP16" s="626"/>
      <c r="BQ16" s="626"/>
      <c r="BR16" s="626"/>
      <c r="BS16" s="627" t="s">
        <v>243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191</v>
      </c>
      <c r="CS16" s="624"/>
      <c r="CT16" s="624"/>
      <c r="CU16" s="624"/>
      <c r="CV16" s="624"/>
      <c r="CW16" s="624"/>
      <c r="CX16" s="624"/>
      <c r="CY16" s="625"/>
      <c r="CZ16" s="626" t="s">
        <v>191</v>
      </c>
      <c r="DA16" s="626"/>
      <c r="DB16" s="626"/>
      <c r="DC16" s="626"/>
      <c r="DD16" s="632" t="s">
        <v>243</v>
      </c>
      <c r="DE16" s="624"/>
      <c r="DF16" s="624"/>
      <c r="DG16" s="624"/>
      <c r="DH16" s="624"/>
      <c r="DI16" s="624"/>
      <c r="DJ16" s="624"/>
      <c r="DK16" s="624"/>
      <c r="DL16" s="624"/>
      <c r="DM16" s="624"/>
      <c r="DN16" s="624"/>
      <c r="DO16" s="624"/>
      <c r="DP16" s="625"/>
      <c r="DQ16" s="632" t="s">
        <v>243</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300796</v>
      </c>
      <c r="S17" s="624"/>
      <c r="T17" s="624"/>
      <c r="U17" s="624"/>
      <c r="V17" s="624"/>
      <c r="W17" s="624"/>
      <c r="X17" s="624"/>
      <c r="Y17" s="625"/>
      <c r="Z17" s="626">
        <v>0.6</v>
      </c>
      <c r="AA17" s="626"/>
      <c r="AB17" s="626"/>
      <c r="AC17" s="626"/>
      <c r="AD17" s="627">
        <v>300796</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258</v>
      </c>
      <c r="BP17" s="626"/>
      <c r="BQ17" s="626"/>
      <c r="BR17" s="626"/>
      <c r="BS17" s="627" t="s">
        <v>243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4271255</v>
      </c>
      <c r="CS17" s="624"/>
      <c r="CT17" s="624"/>
      <c r="CU17" s="624"/>
      <c r="CV17" s="624"/>
      <c r="CW17" s="624"/>
      <c r="CX17" s="624"/>
      <c r="CY17" s="625"/>
      <c r="CZ17" s="626">
        <v>8.4</v>
      </c>
      <c r="DA17" s="626"/>
      <c r="DB17" s="626"/>
      <c r="DC17" s="626"/>
      <c r="DD17" s="632" t="s">
        <v>177</v>
      </c>
      <c r="DE17" s="624"/>
      <c r="DF17" s="624"/>
      <c r="DG17" s="624"/>
      <c r="DH17" s="624"/>
      <c r="DI17" s="624"/>
      <c r="DJ17" s="624"/>
      <c r="DK17" s="624"/>
      <c r="DL17" s="624"/>
      <c r="DM17" s="624"/>
      <c r="DN17" s="624"/>
      <c r="DO17" s="624"/>
      <c r="DP17" s="625"/>
      <c r="DQ17" s="632">
        <v>4142997</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179889</v>
      </c>
      <c r="S18" s="624"/>
      <c r="T18" s="624"/>
      <c r="U18" s="624"/>
      <c r="V18" s="624"/>
      <c r="W18" s="624"/>
      <c r="X18" s="624"/>
      <c r="Y18" s="625"/>
      <c r="Z18" s="626">
        <v>0.3</v>
      </c>
      <c r="AA18" s="626"/>
      <c r="AB18" s="626"/>
      <c r="AC18" s="626"/>
      <c r="AD18" s="627">
        <v>179889</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258</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191</v>
      </c>
      <c r="CS18" s="624"/>
      <c r="CT18" s="624"/>
      <c r="CU18" s="624"/>
      <c r="CV18" s="624"/>
      <c r="CW18" s="624"/>
      <c r="CX18" s="624"/>
      <c r="CY18" s="625"/>
      <c r="CZ18" s="626" t="s">
        <v>191</v>
      </c>
      <c r="DA18" s="626"/>
      <c r="DB18" s="626"/>
      <c r="DC18" s="626"/>
      <c r="DD18" s="632" t="s">
        <v>243</v>
      </c>
      <c r="DE18" s="624"/>
      <c r="DF18" s="624"/>
      <c r="DG18" s="624"/>
      <c r="DH18" s="624"/>
      <c r="DI18" s="624"/>
      <c r="DJ18" s="624"/>
      <c r="DK18" s="624"/>
      <c r="DL18" s="624"/>
      <c r="DM18" s="624"/>
      <c r="DN18" s="624"/>
      <c r="DO18" s="624"/>
      <c r="DP18" s="625"/>
      <c r="DQ18" s="632" t="s">
        <v>191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169801</v>
      </c>
      <c r="S19" s="624"/>
      <c r="T19" s="624"/>
      <c r="U19" s="624"/>
      <c r="V19" s="624"/>
      <c r="W19" s="624"/>
      <c r="X19" s="624"/>
      <c r="Y19" s="625"/>
      <c r="Z19" s="626">
        <v>0.3</v>
      </c>
      <c r="AA19" s="626"/>
      <c r="AB19" s="626"/>
      <c r="AC19" s="626"/>
      <c r="AD19" s="627">
        <v>169801</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1033667</v>
      </c>
      <c r="BH19" s="624"/>
      <c r="BI19" s="624"/>
      <c r="BJ19" s="624"/>
      <c r="BK19" s="624"/>
      <c r="BL19" s="624"/>
      <c r="BM19" s="624"/>
      <c r="BN19" s="625"/>
      <c r="BO19" s="626">
        <v>4.7</v>
      </c>
      <c r="BP19" s="626"/>
      <c r="BQ19" s="626"/>
      <c r="BR19" s="626"/>
      <c r="BS19" s="627" t="s">
        <v>258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191</v>
      </c>
      <c r="CS19" s="624"/>
      <c r="CT19" s="624"/>
      <c r="CU19" s="624"/>
      <c r="CV19" s="624"/>
      <c r="CW19" s="624"/>
      <c r="CX19" s="624"/>
      <c r="CY19" s="625"/>
      <c r="CZ19" s="626" t="s">
        <v>258</v>
      </c>
      <c r="DA19" s="626"/>
      <c r="DB19" s="626"/>
      <c r="DC19" s="626"/>
      <c r="DD19" s="632" t="s">
        <v>243</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10088</v>
      </c>
      <c r="S20" s="624"/>
      <c r="T20" s="624"/>
      <c r="U20" s="624"/>
      <c r="V20" s="624"/>
      <c r="W20" s="624"/>
      <c r="X20" s="624"/>
      <c r="Y20" s="625"/>
      <c r="Z20" s="626">
        <v>0</v>
      </c>
      <c r="AA20" s="626"/>
      <c r="AB20" s="626"/>
      <c r="AC20" s="626"/>
      <c r="AD20" s="627">
        <v>10088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1033667</v>
      </c>
      <c r="BH20" s="624"/>
      <c r="BI20" s="624"/>
      <c r="BJ20" s="624"/>
      <c r="BK20" s="624"/>
      <c r="BL20" s="624"/>
      <c r="BM20" s="624"/>
      <c r="BN20" s="625"/>
      <c r="BO20" s="626">
        <v>4.7</v>
      </c>
      <c r="BP20" s="626"/>
      <c r="BQ20" s="626"/>
      <c r="BR20" s="626"/>
      <c r="BS20" s="627" t="s">
        <v>191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51116900</v>
      </c>
      <c r="CS20" s="624"/>
      <c r="CT20" s="624"/>
      <c r="CU20" s="624"/>
      <c r="CV20" s="624"/>
      <c r="CW20" s="624"/>
      <c r="CX20" s="624"/>
      <c r="CY20" s="625"/>
      <c r="CZ20" s="626">
        <v>100</v>
      </c>
      <c r="DA20" s="626"/>
      <c r="DB20" s="626"/>
      <c r="DC20" s="626"/>
      <c r="DD20" s="632">
        <v>3552096</v>
      </c>
      <c r="DE20" s="624"/>
      <c r="DF20" s="624"/>
      <c r="DG20" s="624"/>
      <c r="DH20" s="624"/>
      <c r="DI20" s="624"/>
      <c r="DJ20" s="624"/>
      <c r="DK20" s="624"/>
      <c r="DL20" s="624"/>
      <c r="DM20" s="624"/>
      <c r="DN20" s="624"/>
      <c r="DO20" s="624"/>
      <c r="DP20" s="625"/>
      <c r="DQ20" s="632">
        <v>35058840</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3551667</v>
      </c>
      <c r="S21" s="624"/>
      <c r="T21" s="624"/>
      <c r="U21" s="624"/>
      <c r="V21" s="624"/>
      <c r="W21" s="624"/>
      <c r="X21" s="624"/>
      <c r="Y21" s="625"/>
      <c r="Z21" s="626">
        <v>6.6</v>
      </c>
      <c r="AA21" s="626"/>
      <c r="AB21" s="626"/>
      <c r="AC21" s="626"/>
      <c r="AD21" s="627">
        <v>3337929</v>
      </c>
      <c r="AE21" s="627"/>
      <c r="AF21" s="627"/>
      <c r="AG21" s="627"/>
      <c r="AH21" s="627"/>
      <c r="AI21" s="627"/>
      <c r="AJ21" s="627"/>
      <c r="AK21" s="627"/>
      <c r="AL21" s="628">
        <v>11.2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243</v>
      </c>
      <c r="BH21" s="624"/>
      <c r="BI21" s="624"/>
      <c r="BJ21" s="624"/>
      <c r="BK21" s="624"/>
      <c r="BL21" s="624"/>
      <c r="BM21" s="624"/>
      <c r="BN21" s="625"/>
      <c r="BO21" s="626" t="s">
        <v>243</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3337929</v>
      </c>
      <c r="S22" s="624"/>
      <c r="T22" s="624"/>
      <c r="U22" s="624"/>
      <c r="V22" s="624"/>
      <c r="W22" s="624"/>
      <c r="X22" s="624"/>
      <c r="Y22" s="625"/>
      <c r="Z22" s="626">
        <v>6.2</v>
      </c>
      <c r="AA22" s="626"/>
      <c r="AB22" s="626"/>
      <c r="AC22" s="626"/>
      <c r="AD22" s="627">
        <v>3337929</v>
      </c>
      <c r="AE22" s="627"/>
      <c r="AF22" s="627"/>
      <c r="AG22" s="627"/>
      <c r="AH22" s="627"/>
      <c r="AI22" s="627"/>
      <c r="AJ22" s="627"/>
      <c r="AK22" s="627"/>
      <c r="AL22" s="628">
        <v>11.2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243</v>
      </c>
      <c r="BP22" s="626"/>
      <c r="BQ22" s="626"/>
      <c r="BR22" s="626"/>
      <c r="BS22" s="627" t="s">
        <v>191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213461</v>
      </c>
      <c r="S23" s="624"/>
      <c r="T23" s="624"/>
      <c r="U23" s="624"/>
      <c r="V23" s="624"/>
      <c r="W23" s="624"/>
      <c r="X23" s="624"/>
      <c r="Y23" s="625"/>
      <c r="Z23" s="626">
        <v>0.4</v>
      </c>
      <c r="AA23" s="626"/>
      <c r="AB23" s="626"/>
      <c r="AC23" s="626"/>
      <c r="AD23" s="627" t="s">
        <v>191</v>
      </c>
      <c r="AE23" s="627"/>
      <c r="AF23" s="627"/>
      <c r="AG23" s="627"/>
      <c r="AH23" s="627"/>
      <c r="AI23" s="627"/>
      <c r="AJ23" s="627"/>
      <c r="AK23" s="627"/>
      <c r="AL23" s="628" t="s">
        <v>243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1033667</v>
      </c>
      <c r="BH23" s="624"/>
      <c r="BI23" s="624"/>
      <c r="BJ23" s="624"/>
      <c r="BK23" s="624"/>
      <c r="BL23" s="624"/>
      <c r="BM23" s="624"/>
      <c r="BN23" s="625"/>
      <c r="BO23" s="626">
        <v>4.7</v>
      </c>
      <c r="BP23" s="626"/>
      <c r="BQ23" s="626"/>
      <c r="BR23" s="626"/>
      <c r="BS23" s="627" t="s">
        <v>191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277</v>
      </c>
      <c r="S24" s="624"/>
      <c r="T24" s="624"/>
      <c r="U24" s="624"/>
      <c r="V24" s="624"/>
      <c r="W24" s="624"/>
      <c r="X24" s="624"/>
      <c r="Y24" s="625"/>
      <c r="Z24" s="626">
        <v>0</v>
      </c>
      <c r="AA24" s="626"/>
      <c r="AB24" s="626"/>
      <c r="AC24" s="626"/>
      <c r="AD24" s="627" t="s">
        <v>191</v>
      </c>
      <c r="AE24" s="627"/>
      <c r="AF24" s="627"/>
      <c r="AG24" s="627"/>
      <c r="AH24" s="627"/>
      <c r="AI24" s="627"/>
      <c r="AJ24" s="627"/>
      <c r="AK24" s="627"/>
      <c r="AL24" s="628" t="s">
        <v>191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191</v>
      </c>
      <c r="BP24" s="626"/>
      <c r="BQ24" s="626"/>
      <c r="BR24" s="626"/>
      <c r="BS24" s="627" t="s">
        <v>258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25598166</v>
      </c>
      <c r="CS24" s="613"/>
      <c r="CT24" s="613"/>
      <c r="CU24" s="613"/>
      <c r="CV24" s="613"/>
      <c r="CW24" s="613"/>
      <c r="CX24" s="613"/>
      <c r="CY24" s="614"/>
      <c r="CZ24" s="617">
        <v>50.1</v>
      </c>
      <c r="DA24" s="618"/>
      <c r="DB24" s="618"/>
      <c r="DC24" s="634"/>
      <c r="DD24" s="658">
        <v>15831270</v>
      </c>
      <c r="DE24" s="613"/>
      <c r="DF24" s="613"/>
      <c r="DG24" s="613"/>
      <c r="DH24" s="613"/>
      <c r="DI24" s="613"/>
      <c r="DJ24" s="613"/>
      <c r="DK24" s="614"/>
      <c r="DL24" s="658">
        <v>14781586</v>
      </c>
      <c r="DM24" s="613"/>
      <c r="DN24" s="613"/>
      <c r="DO24" s="613"/>
      <c r="DP24" s="613"/>
      <c r="DQ24" s="613"/>
      <c r="DR24" s="613"/>
      <c r="DS24" s="613"/>
      <c r="DT24" s="613"/>
      <c r="DU24" s="613"/>
      <c r="DV24" s="614"/>
      <c r="DW24" s="617">
        <v>48.5</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30142814</v>
      </c>
      <c r="S25" s="624"/>
      <c r="T25" s="624"/>
      <c r="U25" s="624"/>
      <c r="V25" s="624"/>
      <c r="W25" s="624"/>
      <c r="X25" s="624"/>
      <c r="Y25" s="625"/>
      <c r="Z25" s="626">
        <v>56.1</v>
      </c>
      <c r="AA25" s="626"/>
      <c r="AB25" s="626"/>
      <c r="AC25" s="626"/>
      <c r="AD25" s="627">
        <v>28895409</v>
      </c>
      <c r="AE25" s="627"/>
      <c r="AF25" s="627"/>
      <c r="AG25" s="627"/>
      <c r="AH25" s="627"/>
      <c r="AI25" s="627"/>
      <c r="AJ25" s="627"/>
      <c r="AK25" s="627"/>
      <c r="AL25" s="628">
        <v>97</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243</v>
      </c>
      <c r="BP25" s="626"/>
      <c r="BQ25" s="626"/>
      <c r="BR25" s="626"/>
      <c r="BS25" s="627" t="s">
        <v>258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7989185</v>
      </c>
      <c r="CS25" s="655"/>
      <c r="CT25" s="655"/>
      <c r="CU25" s="655"/>
      <c r="CV25" s="655"/>
      <c r="CW25" s="655"/>
      <c r="CX25" s="655"/>
      <c r="CY25" s="656"/>
      <c r="CZ25" s="628">
        <v>15.6</v>
      </c>
      <c r="DA25" s="653"/>
      <c r="DB25" s="653"/>
      <c r="DC25" s="657"/>
      <c r="DD25" s="632">
        <v>7442308</v>
      </c>
      <c r="DE25" s="655"/>
      <c r="DF25" s="655"/>
      <c r="DG25" s="655"/>
      <c r="DH25" s="655"/>
      <c r="DI25" s="655"/>
      <c r="DJ25" s="655"/>
      <c r="DK25" s="656"/>
      <c r="DL25" s="632">
        <v>6702107</v>
      </c>
      <c r="DM25" s="655"/>
      <c r="DN25" s="655"/>
      <c r="DO25" s="655"/>
      <c r="DP25" s="655"/>
      <c r="DQ25" s="655"/>
      <c r="DR25" s="655"/>
      <c r="DS25" s="655"/>
      <c r="DT25" s="655"/>
      <c r="DU25" s="655"/>
      <c r="DV25" s="656"/>
      <c r="DW25" s="628">
        <v>22</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16231</v>
      </c>
      <c r="S26" s="624"/>
      <c r="T26" s="624"/>
      <c r="U26" s="624"/>
      <c r="V26" s="624"/>
      <c r="W26" s="624"/>
      <c r="X26" s="624"/>
      <c r="Y26" s="625"/>
      <c r="Z26" s="626">
        <v>0</v>
      </c>
      <c r="AA26" s="626"/>
      <c r="AB26" s="626"/>
      <c r="AC26" s="626"/>
      <c r="AD26" s="627">
        <v>16231</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177</v>
      </c>
      <c r="BH26" s="624"/>
      <c r="BI26" s="624"/>
      <c r="BJ26" s="624"/>
      <c r="BK26" s="624"/>
      <c r="BL26" s="624"/>
      <c r="BM26" s="624"/>
      <c r="BN26" s="625"/>
      <c r="BO26" s="626" t="s">
        <v>243</v>
      </c>
      <c r="BP26" s="626"/>
      <c r="BQ26" s="626"/>
      <c r="BR26" s="626"/>
      <c r="BS26" s="627" t="s">
        <v>191</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5180040</v>
      </c>
      <c r="CS26" s="624"/>
      <c r="CT26" s="624"/>
      <c r="CU26" s="624"/>
      <c r="CV26" s="624"/>
      <c r="CW26" s="624"/>
      <c r="CX26" s="624"/>
      <c r="CY26" s="625"/>
      <c r="CZ26" s="628">
        <v>10.1</v>
      </c>
      <c r="DA26" s="653"/>
      <c r="DB26" s="653"/>
      <c r="DC26" s="657"/>
      <c r="DD26" s="632">
        <v>4778661</v>
      </c>
      <c r="DE26" s="624"/>
      <c r="DF26" s="624"/>
      <c r="DG26" s="624"/>
      <c r="DH26" s="624"/>
      <c r="DI26" s="624"/>
      <c r="DJ26" s="624"/>
      <c r="DK26" s="625"/>
      <c r="DL26" s="632" t="s">
        <v>243</v>
      </c>
      <c r="DM26" s="624"/>
      <c r="DN26" s="624"/>
      <c r="DO26" s="624"/>
      <c r="DP26" s="624"/>
      <c r="DQ26" s="624"/>
      <c r="DR26" s="624"/>
      <c r="DS26" s="624"/>
      <c r="DT26" s="624"/>
      <c r="DU26" s="624"/>
      <c r="DV26" s="625"/>
      <c r="DW26" s="628" t="s">
        <v>191</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140615</v>
      </c>
      <c r="S27" s="624"/>
      <c r="T27" s="624"/>
      <c r="U27" s="624"/>
      <c r="V27" s="624"/>
      <c r="W27" s="624"/>
      <c r="X27" s="624"/>
      <c r="Y27" s="625"/>
      <c r="Z27" s="626">
        <v>0.3</v>
      </c>
      <c r="AA27" s="626"/>
      <c r="AB27" s="626"/>
      <c r="AC27" s="626"/>
      <c r="AD27" s="627">
        <v>337</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21783238</v>
      </c>
      <c r="BH27" s="624"/>
      <c r="BI27" s="624"/>
      <c r="BJ27" s="624"/>
      <c r="BK27" s="624"/>
      <c r="BL27" s="624"/>
      <c r="BM27" s="624"/>
      <c r="BN27" s="625"/>
      <c r="BO27" s="626">
        <v>100</v>
      </c>
      <c r="BP27" s="626"/>
      <c r="BQ27" s="626"/>
      <c r="BR27" s="626"/>
      <c r="BS27" s="627">
        <v>221712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13337726</v>
      </c>
      <c r="CS27" s="655"/>
      <c r="CT27" s="655"/>
      <c r="CU27" s="655"/>
      <c r="CV27" s="655"/>
      <c r="CW27" s="655"/>
      <c r="CX27" s="655"/>
      <c r="CY27" s="656"/>
      <c r="CZ27" s="628">
        <v>26.1</v>
      </c>
      <c r="DA27" s="653"/>
      <c r="DB27" s="653"/>
      <c r="DC27" s="657"/>
      <c r="DD27" s="632">
        <v>4245965</v>
      </c>
      <c r="DE27" s="655"/>
      <c r="DF27" s="655"/>
      <c r="DG27" s="655"/>
      <c r="DH27" s="655"/>
      <c r="DI27" s="655"/>
      <c r="DJ27" s="655"/>
      <c r="DK27" s="656"/>
      <c r="DL27" s="632">
        <v>3936482</v>
      </c>
      <c r="DM27" s="655"/>
      <c r="DN27" s="655"/>
      <c r="DO27" s="655"/>
      <c r="DP27" s="655"/>
      <c r="DQ27" s="655"/>
      <c r="DR27" s="655"/>
      <c r="DS27" s="655"/>
      <c r="DT27" s="655"/>
      <c r="DU27" s="655"/>
      <c r="DV27" s="656"/>
      <c r="DW27" s="628">
        <v>12.9</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546560</v>
      </c>
      <c r="S28" s="624"/>
      <c r="T28" s="624"/>
      <c r="U28" s="624"/>
      <c r="V28" s="624"/>
      <c r="W28" s="624"/>
      <c r="X28" s="624"/>
      <c r="Y28" s="625"/>
      <c r="Z28" s="626">
        <v>1</v>
      </c>
      <c r="AA28" s="626"/>
      <c r="AB28" s="626"/>
      <c r="AC28" s="626"/>
      <c r="AD28" s="627">
        <v>149415</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4271255</v>
      </c>
      <c r="CS28" s="624"/>
      <c r="CT28" s="624"/>
      <c r="CU28" s="624"/>
      <c r="CV28" s="624"/>
      <c r="CW28" s="624"/>
      <c r="CX28" s="624"/>
      <c r="CY28" s="625"/>
      <c r="CZ28" s="628">
        <v>8.4</v>
      </c>
      <c r="DA28" s="653"/>
      <c r="DB28" s="653"/>
      <c r="DC28" s="657"/>
      <c r="DD28" s="632">
        <v>4142997</v>
      </c>
      <c r="DE28" s="624"/>
      <c r="DF28" s="624"/>
      <c r="DG28" s="624"/>
      <c r="DH28" s="624"/>
      <c r="DI28" s="624"/>
      <c r="DJ28" s="624"/>
      <c r="DK28" s="625"/>
      <c r="DL28" s="632">
        <v>4142997</v>
      </c>
      <c r="DM28" s="624"/>
      <c r="DN28" s="624"/>
      <c r="DO28" s="624"/>
      <c r="DP28" s="624"/>
      <c r="DQ28" s="624"/>
      <c r="DR28" s="624"/>
      <c r="DS28" s="624"/>
      <c r="DT28" s="624"/>
      <c r="DU28" s="624"/>
      <c r="DV28" s="625"/>
      <c r="DW28" s="628">
        <v>13.6</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277617</v>
      </c>
      <c r="S29" s="624"/>
      <c r="T29" s="624"/>
      <c r="U29" s="624"/>
      <c r="V29" s="624"/>
      <c r="W29" s="624"/>
      <c r="X29" s="624"/>
      <c r="Y29" s="625"/>
      <c r="Z29" s="626">
        <v>0.5</v>
      </c>
      <c r="AA29" s="626"/>
      <c r="AB29" s="626"/>
      <c r="AC29" s="626"/>
      <c r="AD29" s="627" t="s">
        <v>258</v>
      </c>
      <c r="AE29" s="627"/>
      <c r="AF29" s="627"/>
      <c r="AG29" s="627"/>
      <c r="AH29" s="627"/>
      <c r="AI29" s="627"/>
      <c r="AJ29" s="627"/>
      <c r="AK29" s="627"/>
      <c r="AL29" s="628" t="s">
        <v>258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4271255</v>
      </c>
      <c r="CS29" s="655"/>
      <c r="CT29" s="655"/>
      <c r="CU29" s="655"/>
      <c r="CV29" s="655"/>
      <c r="CW29" s="655"/>
      <c r="CX29" s="655"/>
      <c r="CY29" s="656"/>
      <c r="CZ29" s="628">
        <v>8.4</v>
      </c>
      <c r="DA29" s="653"/>
      <c r="DB29" s="653"/>
      <c r="DC29" s="657"/>
      <c r="DD29" s="632">
        <v>4142997</v>
      </c>
      <c r="DE29" s="655"/>
      <c r="DF29" s="655"/>
      <c r="DG29" s="655"/>
      <c r="DH29" s="655"/>
      <c r="DI29" s="655"/>
      <c r="DJ29" s="655"/>
      <c r="DK29" s="656"/>
      <c r="DL29" s="632">
        <v>4142997</v>
      </c>
      <c r="DM29" s="655"/>
      <c r="DN29" s="655"/>
      <c r="DO29" s="655"/>
      <c r="DP29" s="655"/>
      <c r="DQ29" s="655"/>
      <c r="DR29" s="655"/>
      <c r="DS29" s="655"/>
      <c r="DT29" s="655"/>
      <c r="DU29" s="655"/>
      <c r="DV29" s="656"/>
      <c r="DW29" s="628">
        <v>13.6</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10676645</v>
      </c>
      <c r="S30" s="624"/>
      <c r="T30" s="624"/>
      <c r="U30" s="624"/>
      <c r="V30" s="624"/>
      <c r="W30" s="624"/>
      <c r="X30" s="624"/>
      <c r="Y30" s="625"/>
      <c r="Z30" s="626">
        <v>19.899999999999999</v>
      </c>
      <c r="AA30" s="626"/>
      <c r="AB30" s="626"/>
      <c r="AC30" s="626"/>
      <c r="AD30" s="627" t="s">
        <v>191</v>
      </c>
      <c r="AE30" s="627"/>
      <c r="AF30" s="627"/>
      <c r="AG30" s="627"/>
      <c r="AH30" s="627"/>
      <c r="AI30" s="627"/>
      <c r="AJ30" s="627"/>
      <c r="AK30" s="627"/>
      <c r="AL30" s="628" t="s">
        <v>191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4173413</v>
      </c>
      <c r="CS30" s="624"/>
      <c r="CT30" s="624"/>
      <c r="CU30" s="624"/>
      <c r="CV30" s="624"/>
      <c r="CW30" s="624"/>
      <c r="CX30" s="624"/>
      <c r="CY30" s="625"/>
      <c r="CZ30" s="628">
        <v>8.1999999999999993</v>
      </c>
      <c r="DA30" s="653"/>
      <c r="DB30" s="653"/>
      <c r="DC30" s="657"/>
      <c r="DD30" s="632">
        <v>4049721</v>
      </c>
      <c r="DE30" s="624"/>
      <c r="DF30" s="624"/>
      <c r="DG30" s="624"/>
      <c r="DH30" s="624"/>
      <c r="DI30" s="624"/>
      <c r="DJ30" s="624"/>
      <c r="DK30" s="625"/>
      <c r="DL30" s="632">
        <v>4049721</v>
      </c>
      <c r="DM30" s="624"/>
      <c r="DN30" s="624"/>
      <c r="DO30" s="624"/>
      <c r="DP30" s="624"/>
      <c r="DQ30" s="624"/>
      <c r="DR30" s="624"/>
      <c r="DS30" s="624"/>
      <c r="DT30" s="624"/>
      <c r="DU30" s="624"/>
      <c r="DV30" s="625"/>
      <c r="DW30" s="628">
        <v>13.3</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v>641141</v>
      </c>
      <c r="S31" s="624"/>
      <c r="T31" s="624"/>
      <c r="U31" s="624"/>
      <c r="V31" s="624"/>
      <c r="W31" s="624"/>
      <c r="X31" s="624"/>
      <c r="Y31" s="625"/>
      <c r="Z31" s="626">
        <v>1.2</v>
      </c>
      <c r="AA31" s="626"/>
      <c r="AB31" s="626"/>
      <c r="AC31" s="626"/>
      <c r="AD31" s="627">
        <v>641141</v>
      </c>
      <c r="AE31" s="627"/>
      <c r="AF31" s="627"/>
      <c r="AG31" s="627"/>
      <c r="AH31" s="627"/>
      <c r="AI31" s="627"/>
      <c r="AJ31" s="627"/>
      <c r="AK31" s="627"/>
      <c r="AL31" s="628">
        <v>2.2000000000000002</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99.3</v>
      </c>
      <c r="BH31" s="667"/>
      <c r="BI31" s="667"/>
      <c r="BJ31" s="667"/>
      <c r="BK31" s="667"/>
      <c r="BL31" s="667"/>
      <c r="BM31" s="618">
        <v>98.6</v>
      </c>
      <c r="BN31" s="667"/>
      <c r="BO31" s="667"/>
      <c r="BP31" s="667"/>
      <c r="BQ31" s="668"/>
      <c r="BR31" s="679">
        <v>99.4</v>
      </c>
      <c r="BS31" s="667"/>
      <c r="BT31" s="667"/>
      <c r="BU31" s="667"/>
      <c r="BV31" s="667"/>
      <c r="BW31" s="667"/>
      <c r="BX31" s="618">
        <v>98.6</v>
      </c>
      <c r="BY31" s="667"/>
      <c r="BZ31" s="667"/>
      <c r="CA31" s="667"/>
      <c r="CB31" s="668"/>
      <c r="CD31" s="661"/>
      <c r="CE31" s="662"/>
      <c r="CF31" s="620" t="s">
        <v>318</v>
      </c>
      <c r="CG31" s="621"/>
      <c r="CH31" s="621"/>
      <c r="CI31" s="621"/>
      <c r="CJ31" s="621"/>
      <c r="CK31" s="621"/>
      <c r="CL31" s="621"/>
      <c r="CM31" s="621"/>
      <c r="CN31" s="621"/>
      <c r="CO31" s="621"/>
      <c r="CP31" s="621"/>
      <c r="CQ31" s="622"/>
      <c r="CR31" s="623">
        <v>97842</v>
      </c>
      <c r="CS31" s="655"/>
      <c r="CT31" s="655"/>
      <c r="CU31" s="655"/>
      <c r="CV31" s="655"/>
      <c r="CW31" s="655"/>
      <c r="CX31" s="655"/>
      <c r="CY31" s="656"/>
      <c r="CZ31" s="628">
        <v>0.2</v>
      </c>
      <c r="DA31" s="653"/>
      <c r="DB31" s="653"/>
      <c r="DC31" s="657"/>
      <c r="DD31" s="632">
        <v>93276</v>
      </c>
      <c r="DE31" s="655"/>
      <c r="DF31" s="655"/>
      <c r="DG31" s="655"/>
      <c r="DH31" s="655"/>
      <c r="DI31" s="655"/>
      <c r="DJ31" s="655"/>
      <c r="DK31" s="656"/>
      <c r="DL31" s="632">
        <v>93276</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3375724</v>
      </c>
      <c r="S32" s="624"/>
      <c r="T32" s="624"/>
      <c r="U32" s="624"/>
      <c r="V32" s="624"/>
      <c r="W32" s="624"/>
      <c r="X32" s="624"/>
      <c r="Y32" s="625"/>
      <c r="Z32" s="626">
        <v>6.3</v>
      </c>
      <c r="AA32" s="626"/>
      <c r="AB32" s="626"/>
      <c r="AC32" s="626"/>
      <c r="AD32" s="627" t="s">
        <v>191</v>
      </c>
      <c r="AE32" s="627"/>
      <c r="AF32" s="627"/>
      <c r="AG32" s="627"/>
      <c r="AH32" s="627"/>
      <c r="AI32" s="627"/>
      <c r="AJ32" s="627"/>
      <c r="AK32" s="627"/>
      <c r="AL32" s="628" t="s">
        <v>191</v>
      </c>
      <c r="AM32" s="629"/>
      <c r="AN32" s="629"/>
      <c r="AO32" s="630"/>
      <c r="AP32" s="671"/>
      <c r="AQ32" s="672"/>
      <c r="AR32" s="672"/>
      <c r="AS32" s="672"/>
      <c r="AT32" s="676"/>
      <c r="AU32" s="214" t="s">
        <v>320</v>
      </c>
      <c r="AX32" s="620" t="s">
        <v>321</v>
      </c>
      <c r="AY32" s="621"/>
      <c r="AZ32" s="621"/>
      <c r="BA32" s="621"/>
      <c r="BB32" s="621"/>
      <c r="BC32" s="621"/>
      <c r="BD32" s="621"/>
      <c r="BE32" s="621"/>
      <c r="BF32" s="622"/>
      <c r="BG32" s="680">
        <v>99</v>
      </c>
      <c r="BH32" s="655"/>
      <c r="BI32" s="655"/>
      <c r="BJ32" s="655"/>
      <c r="BK32" s="655"/>
      <c r="BL32" s="655"/>
      <c r="BM32" s="629">
        <v>98</v>
      </c>
      <c r="BN32" s="655"/>
      <c r="BO32" s="655"/>
      <c r="BP32" s="655"/>
      <c r="BQ32" s="678"/>
      <c r="BR32" s="680">
        <v>99.1</v>
      </c>
      <c r="BS32" s="655"/>
      <c r="BT32" s="655"/>
      <c r="BU32" s="655"/>
      <c r="BV32" s="655"/>
      <c r="BW32" s="655"/>
      <c r="BX32" s="629">
        <v>98.2</v>
      </c>
      <c r="BY32" s="655"/>
      <c r="BZ32" s="655"/>
      <c r="CA32" s="655"/>
      <c r="CB32" s="678"/>
      <c r="CD32" s="663"/>
      <c r="CE32" s="664"/>
      <c r="CF32" s="620" t="s">
        <v>322</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243</v>
      </c>
      <c r="DA32" s="653"/>
      <c r="DB32" s="653"/>
      <c r="DC32" s="657"/>
      <c r="DD32" s="632" t="s">
        <v>191</v>
      </c>
      <c r="DE32" s="624"/>
      <c r="DF32" s="624"/>
      <c r="DG32" s="624"/>
      <c r="DH32" s="624"/>
      <c r="DI32" s="624"/>
      <c r="DJ32" s="624"/>
      <c r="DK32" s="625"/>
      <c r="DL32" s="632" t="s">
        <v>243</v>
      </c>
      <c r="DM32" s="624"/>
      <c r="DN32" s="624"/>
      <c r="DO32" s="624"/>
      <c r="DP32" s="624"/>
      <c r="DQ32" s="624"/>
      <c r="DR32" s="624"/>
      <c r="DS32" s="624"/>
      <c r="DT32" s="624"/>
      <c r="DU32" s="624"/>
      <c r="DV32" s="625"/>
      <c r="DW32" s="628" t="s">
        <v>243</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190839</v>
      </c>
      <c r="S33" s="624"/>
      <c r="T33" s="624"/>
      <c r="U33" s="624"/>
      <c r="V33" s="624"/>
      <c r="W33" s="624"/>
      <c r="X33" s="624"/>
      <c r="Y33" s="625"/>
      <c r="Z33" s="626">
        <v>0.4</v>
      </c>
      <c r="AA33" s="626"/>
      <c r="AB33" s="626"/>
      <c r="AC33" s="626"/>
      <c r="AD33" s="627">
        <v>856</v>
      </c>
      <c r="AE33" s="627"/>
      <c r="AF33" s="627"/>
      <c r="AG33" s="627"/>
      <c r="AH33" s="627"/>
      <c r="AI33" s="627"/>
      <c r="AJ33" s="627"/>
      <c r="AK33" s="627"/>
      <c r="AL33" s="628">
        <v>0</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99.5</v>
      </c>
      <c r="BH33" s="682"/>
      <c r="BI33" s="682"/>
      <c r="BJ33" s="682"/>
      <c r="BK33" s="682"/>
      <c r="BL33" s="682"/>
      <c r="BM33" s="683">
        <v>99.1</v>
      </c>
      <c r="BN33" s="682"/>
      <c r="BO33" s="682"/>
      <c r="BP33" s="682"/>
      <c r="BQ33" s="684"/>
      <c r="BR33" s="681">
        <v>99.6</v>
      </c>
      <c r="BS33" s="682"/>
      <c r="BT33" s="682"/>
      <c r="BU33" s="682"/>
      <c r="BV33" s="682"/>
      <c r="BW33" s="682"/>
      <c r="BX33" s="683">
        <v>99</v>
      </c>
      <c r="BY33" s="682"/>
      <c r="BZ33" s="682"/>
      <c r="CA33" s="682"/>
      <c r="CB33" s="684"/>
      <c r="CD33" s="620" t="s">
        <v>325</v>
      </c>
      <c r="CE33" s="621"/>
      <c r="CF33" s="621"/>
      <c r="CG33" s="621"/>
      <c r="CH33" s="621"/>
      <c r="CI33" s="621"/>
      <c r="CJ33" s="621"/>
      <c r="CK33" s="621"/>
      <c r="CL33" s="621"/>
      <c r="CM33" s="621"/>
      <c r="CN33" s="621"/>
      <c r="CO33" s="621"/>
      <c r="CP33" s="621"/>
      <c r="CQ33" s="622"/>
      <c r="CR33" s="623">
        <v>21966638</v>
      </c>
      <c r="CS33" s="655"/>
      <c r="CT33" s="655"/>
      <c r="CU33" s="655"/>
      <c r="CV33" s="655"/>
      <c r="CW33" s="655"/>
      <c r="CX33" s="655"/>
      <c r="CY33" s="656"/>
      <c r="CZ33" s="628">
        <v>43</v>
      </c>
      <c r="DA33" s="653"/>
      <c r="DB33" s="653"/>
      <c r="DC33" s="657"/>
      <c r="DD33" s="632">
        <v>18233029</v>
      </c>
      <c r="DE33" s="655"/>
      <c r="DF33" s="655"/>
      <c r="DG33" s="655"/>
      <c r="DH33" s="655"/>
      <c r="DI33" s="655"/>
      <c r="DJ33" s="655"/>
      <c r="DK33" s="656"/>
      <c r="DL33" s="632">
        <v>13716696</v>
      </c>
      <c r="DM33" s="655"/>
      <c r="DN33" s="655"/>
      <c r="DO33" s="655"/>
      <c r="DP33" s="655"/>
      <c r="DQ33" s="655"/>
      <c r="DR33" s="655"/>
      <c r="DS33" s="655"/>
      <c r="DT33" s="655"/>
      <c r="DU33" s="655"/>
      <c r="DV33" s="656"/>
      <c r="DW33" s="628">
        <v>45</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125773</v>
      </c>
      <c r="S34" s="624"/>
      <c r="T34" s="624"/>
      <c r="U34" s="624"/>
      <c r="V34" s="624"/>
      <c r="W34" s="624"/>
      <c r="X34" s="624"/>
      <c r="Y34" s="625"/>
      <c r="Z34" s="626">
        <v>0.2</v>
      </c>
      <c r="AA34" s="626"/>
      <c r="AB34" s="626"/>
      <c r="AC34" s="626"/>
      <c r="AD34" s="627" t="s">
        <v>243</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9463482</v>
      </c>
      <c r="CS34" s="624"/>
      <c r="CT34" s="624"/>
      <c r="CU34" s="624"/>
      <c r="CV34" s="624"/>
      <c r="CW34" s="624"/>
      <c r="CX34" s="624"/>
      <c r="CY34" s="625"/>
      <c r="CZ34" s="628">
        <v>18.5</v>
      </c>
      <c r="DA34" s="653"/>
      <c r="DB34" s="653"/>
      <c r="DC34" s="657"/>
      <c r="DD34" s="632">
        <v>7230154</v>
      </c>
      <c r="DE34" s="624"/>
      <c r="DF34" s="624"/>
      <c r="DG34" s="624"/>
      <c r="DH34" s="624"/>
      <c r="DI34" s="624"/>
      <c r="DJ34" s="624"/>
      <c r="DK34" s="625"/>
      <c r="DL34" s="632">
        <v>6439006</v>
      </c>
      <c r="DM34" s="624"/>
      <c r="DN34" s="624"/>
      <c r="DO34" s="624"/>
      <c r="DP34" s="624"/>
      <c r="DQ34" s="624"/>
      <c r="DR34" s="624"/>
      <c r="DS34" s="624"/>
      <c r="DT34" s="624"/>
      <c r="DU34" s="624"/>
      <c r="DV34" s="625"/>
      <c r="DW34" s="628">
        <v>21.1</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2032483</v>
      </c>
      <c r="S35" s="624"/>
      <c r="T35" s="624"/>
      <c r="U35" s="624"/>
      <c r="V35" s="624"/>
      <c r="W35" s="624"/>
      <c r="X35" s="624"/>
      <c r="Y35" s="625"/>
      <c r="Z35" s="626">
        <v>3.8</v>
      </c>
      <c r="AA35" s="626"/>
      <c r="AB35" s="626"/>
      <c r="AC35" s="626"/>
      <c r="AD35" s="627" t="s">
        <v>243</v>
      </c>
      <c r="AE35" s="627"/>
      <c r="AF35" s="627"/>
      <c r="AG35" s="627"/>
      <c r="AH35" s="627"/>
      <c r="AI35" s="627"/>
      <c r="AJ35" s="627"/>
      <c r="AK35" s="627"/>
      <c r="AL35" s="628" t="s">
        <v>243</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167656</v>
      </c>
      <c r="CS35" s="655"/>
      <c r="CT35" s="655"/>
      <c r="CU35" s="655"/>
      <c r="CV35" s="655"/>
      <c r="CW35" s="655"/>
      <c r="CX35" s="655"/>
      <c r="CY35" s="656"/>
      <c r="CZ35" s="628">
        <v>0.3</v>
      </c>
      <c r="DA35" s="653"/>
      <c r="DB35" s="653"/>
      <c r="DC35" s="657"/>
      <c r="DD35" s="632">
        <v>94539</v>
      </c>
      <c r="DE35" s="655"/>
      <c r="DF35" s="655"/>
      <c r="DG35" s="655"/>
      <c r="DH35" s="655"/>
      <c r="DI35" s="655"/>
      <c r="DJ35" s="655"/>
      <c r="DK35" s="656"/>
      <c r="DL35" s="632" t="s">
        <v>243</v>
      </c>
      <c r="DM35" s="655"/>
      <c r="DN35" s="655"/>
      <c r="DO35" s="655"/>
      <c r="DP35" s="655"/>
      <c r="DQ35" s="655"/>
      <c r="DR35" s="655"/>
      <c r="DS35" s="655"/>
      <c r="DT35" s="655"/>
      <c r="DU35" s="655"/>
      <c r="DV35" s="656"/>
      <c r="DW35" s="628" t="s">
        <v>191</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2879019</v>
      </c>
      <c r="S36" s="624"/>
      <c r="T36" s="624"/>
      <c r="U36" s="624"/>
      <c r="V36" s="624"/>
      <c r="W36" s="624"/>
      <c r="X36" s="624"/>
      <c r="Y36" s="625"/>
      <c r="Z36" s="626">
        <v>5.4</v>
      </c>
      <c r="AA36" s="626"/>
      <c r="AB36" s="626"/>
      <c r="AC36" s="626"/>
      <c r="AD36" s="627" t="s">
        <v>243</v>
      </c>
      <c r="AE36" s="627"/>
      <c r="AF36" s="627"/>
      <c r="AG36" s="627"/>
      <c r="AH36" s="627"/>
      <c r="AI36" s="627"/>
      <c r="AJ36" s="627"/>
      <c r="AK36" s="627"/>
      <c r="AL36" s="628" t="s">
        <v>177</v>
      </c>
      <c r="AM36" s="629"/>
      <c r="AN36" s="629"/>
      <c r="AO36" s="630"/>
      <c r="AP36" s="222"/>
      <c r="AQ36" s="689" t="s">
        <v>333</v>
      </c>
      <c r="AR36" s="690"/>
      <c r="AS36" s="690"/>
      <c r="AT36" s="690"/>
      <c r="AU36" s="690"/>
      <c r="AV36" s="690"/>
      <c r="AW36" s="690"/>
      <c r="AX36" s="690"/>
      <c r="AY36" s="691"/>
      <c r="AZ36" s="612">
        <v>5984015</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241815</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4868788</v>
      </c>
      <c r="CS36" s="624"/>
      <c r="CT36" s="624"/>
      <c r="CU36" s="624"/>
      <c r="CV36" s="624"/>
      <c r="CW36" s="624"/>
      <c r="CX36" s="624"/>
      <c r="CY36" s="625"/>
      <c r="CZ36" s="628">
        <v>9.5</v>
      </c>
      <c r="DA36" s="653"/>
      <c r="DB36" s="653"/>
      <c r="DC36" s="657"/>
      <c r="DD36" s="632">
        <v>4559173</v>
      </c>
      <c r="DE36" s="624"/>
      <c r="DF36" s="624"/>
      <c r="DG36" s="624"/>
      <c r="DH36" s="624"/>
      <c r="DI36" s="624"/>
      <c r="DJ36" s="624"/>
      <c r="DK36" s="625"/>
      <c r="DL36" s="632">
        <v>3138895</v>
      </c>
      <c r="DM36" s="624"/>
      <c r="DN36" s="624"/>
      <c r="DO36" s="624"/>
      <c r="DP36" s="624"/>
      <c r="DQ36" s="624"/>
      <c r="DR36" s="624"/>
      <c r="DS36" s="624"/>
      <c r="DT36" s="624"/>
      <c r="DU36" s="624"/>
      <c r="DV36" s="625"/>
      <c r="DW36" s="628">
        <v>10.3</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1029889</v>
      </c>
      <c r="S37" s="624"/>
      <c r="T37" s="624"/>
      <c r="U37" s="624"/>
      <c r="V37" s="624"/>
      <c r="W37" s="624"/>
      <c r="X37" s="624"/>
      <c r="Y37" s="625"/>
      <c r="Z37" s="626">
        <v>1.9</v>
      </c>
      <c r="AA37" s="626"/>
      <c r="AB37" s="626"/>
      <c r="AC37" s="626"/>
      <c r="AD37" s="627">
        <v>76101</v>
      </c>
      <c r="AE37" s="627"/>
      <c r="AF37" s="627"/>
      <c r="AG37" s="627"/>
      <c r="AH37" s="627"/>
      <c r="AI37" s="627"/>
      <c r="AJ37" s="627"/>
      <c r="AK37" s="627"/>
      <c r="AL37" s="628">
        <v>0.3</v>
      </c>
      <c r="AM37" s="629"/>
      <c r="AN37" s="629"/>
      <c r="AO37" s="630"/>
      <c r="AQ37" s="686" t="s">
        <v>337</v>
      </c>
      <c r="AR37" s="687"/>
      <c r="AS37" s="687"/>
      <c r="AT37" s="687"/>
      <c r="AU37" s="687"/>
      <c r="AV37" s="687"/>
      <c r="AW37" s="687"/>
      <c r="AX37" s="687"/>
      <c r="AY37" s="688"/>
      <c r="AZ37" s="623">
        <v>931000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189940</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1855269</v>
      </c>
      <c r="CS37" s="655"/>
      <c r="CT37" s="655"/>
      <c r="CU37" s="655"/>
      <c r="CV37" s="655"/>
      <c r="CW37" s="655"/>
      <c r="CX37" s="655"/>
      <c r="CY37" s="656"/>
      <c r="CZ37" s="628">
        <v>3.6</v>
      </c>
      <c r="DA37" s="653"/>
      <c r="DB37" s="653"/>
      <c r="DC37" s="657"/>
      <c r="DD37" s="632">
        <v>1855138</v>
      </c>
      <c r="DE37" s="655"/>
      <c r="DF37" s="655"/>
      <c r="DG37" s="655"/>
      <c r="DH37" s="655"/>
      <c r="DI37" s="655"/>
      <c r="DJ37" s="655"/>
      <c r="DK37" s="656"/>
      <c r="DL37" s="632">
        <v>1855138</v>
      </c>
      <c r="DM37" s="655"/>
      <c r="DN37" s="655"/>
      <c r="DO37" s="655"/>
      <c r="DP37" s="655"/>
      <c r="DQ37" s="655"/>
      <c r="DR37" s="655"/>
      <c r="DS37" s="655"/>
      <c r="DT37" s="655"/>
      <c r="DU37" s="655"/>
      <c r="DV37" s="656"/>
      <c r="DW37" s="628">
        <v>6.1</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1679561</v>
      </c>
      <c r="S38" s="624"/>
      <c r="T38" s="624"/>
      <c r="U38" s="624"/>
      <c r="V38" s="624"/>
      <c r="W38" s="624"/>
      <c r="X38" s="624"/>
      <c r="Y38" s="625"/>
      <c r="Z38" s="626">
        <v>3.1</v>
      </c>
      <c r="AA38" s="626"/>
      <c r="AB38" s="626"/>
      <c r="AC38" s="626"/>
      <c r="AD38" s="627" t="s">
        <v>191</v>
      </c>
      <c r="AE38" s="627"/>
      <c r="AF38" s="627"/>
      <c r="AG38" s="627"/>
      <c r="AH38" s="627"/>
      <c r="AI38" s="627"/>
      <c r="AJ38" s="627"/>
      <c r="AK38" s="627"/>
      <c r="AL38" s="628" t="s">
        <v>258</v>
      </c>
      <c r="AM38" s="629"/>
      <c r="AN38" s="629"/>
      <c r="AO38" s="630"/>
      <c r="AQ38" s="686" t="s">
        <v>341</v>
      </c>
      <c r="AR38" s="687"/>
      <c r="AS38" s="687"/>
      <c r="AT38" s="687"/>
      <c r="AU38" s="687"/>
      <c r="AV38" s="687"/>
      <c r="AW38" s="687"/>
      <c r="AX38" s="687"/>
      <c r="AY38" s="688"/>
      <c r="AZ38" s="623">
        <v>1752</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20918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5051263</v>
      </c>
      <c r="CS38" s="624"/>
      <c r="CT38" s="624"/>
      <c r="CU38" s="624"/>
      <c r="CV38" s="624"/>
      <c r="CW38" s="624"/>
      <c r="CX38" s="624"/>
      <c r="CY38" s="625"/>
      <c r="CZ38" s="628">
        <v>9.9</v>
      </c>
      <c r="DA38" s="653"/>
      <c r="DB38" s="653"/>
      <c r="DC38" s="657"/>
      <c r="DD38" s="632">
        <v>4267210</v>
      </c>
      <c r="DE38" s="624"/>
      <c r="DF38" s="624"/>
      <c r="DG38" s="624"/>
      <c r="DH38" s="624"/>
      <c r="DI38" s="624"/>
      <c r="DJ38" s="624"/>
      <c r="DK38" s="625"/>
      <c r="DL38" s="632">
        <v>4138795</v>
      </c>
      <c r="DM38" s="624"/>
      <c r="DN38" s="624"/>
      <c r="DO38" s="624"/>
      <c r="DP38" s="624"/>
      <c r="DQ38" s="624"/>
      <c r="DR38" s="624"/>
      <c r="DS38" s="624"/>
      <c r="DT38" s="624"/>
      <c r="DU38" s="624"/>
      <c r="DV38" s="625"/>
      <c r="DW38" s="628">
        <v>13.6</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258</v>
      </c>
      <c r="S39" s="624"/>
      <c r="T39" s="624"/>
      <c r="U39" s="624"/>
      <c r="V39" s="624"/>
      <c r="W39" s="624"/>
      <c r="X39" s="624"/>
      <c r="Y39" s="625"/>
      <c r="Z39" s="626" t="s">
        <v>191</v>
      </c>
      <c r="AA39" s="626"/>
      <c r="AB39" s="626"/>
      <c r="AC39" s="626"/>
      <c r="AD39" s="627" t="s">
        <v>243</v>
      </c>
      <c r="AE39" s="627"/>
      <c r="AF39" s="627"/>
      <c r="AG39" s="627"/>
      <c r="AH39" s="627"/>
      <c r="AI39" s="627"/>
      <c r="AJ39" s="627"/>
      <c r="AK39" s="627"/>
      <c r="AL39" s="628" t="s">
        <v>191</v>
      </c>
      <c r="AM39" s="629"/>
      <c r="AN39" s="629"/>
      <c r="AO39" s="630"/>
      <c r="AQ39" s="686" t="s">
        <v>345</v>
      </c>
      <c r="AR39" s="687"/>
      <c r="AS39" s="687"/>
      <c r="AT39" s="687"/>
      <c r="AU39" s="687"/>
      <c r="AV39" s="687"/>
      <c r="AW39" s="687"/>
      <c r="AX39" s="687"/>
      <c r="AY39" s="688"/>
      <c r="AZ39" s="623" t="s">
        <v>243</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31060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2176490</v>
      </c>
      <c r="CS39" s="655"/>
      <c r="CT39" s="655"/>
      <c r="CU39" s="655"/>
      <c r="CV39" s="655"/>
      <c r="CW39" s="655"/>
      <c r="CX39" s="655"/>
      <c r="CY39" s="656"/>
      <c r="CZ39" s="628">
        <v>4.3</v>
      </c>
      <c r="DA39" s="653"/>
      <c r="DB39" s="653"/>
      <c r="DC39" s="657"/>
      <c r="DD39" s="632">
        <v>2081953</v>
      </c>
      <c r="DE39" s="655"/>
      <c r="DF39" s="655"/>
      <c r="DG39" s="655"/>
      <c r="DH39" s="655"/>
      <c r="DI39" s="655"/>
      <c r="DJ39" s="655"/>
      <c r="DK39" s="656"/>
      <c r="DL39" s="632" t="s">
        <v>243</v>
      </c>
      <c r="DM39" s="655"/>
      <c r="DN39" s="655"/>
      <c r="DO39" s="655"/>
      <c r="DP39" s="655"/>
      <c r="DQ39" s="655"/>
      <c r="DR39" s="655"/>
      <c r="DS39" s="655"/>
      <c r="DT39" s="655"/>
      <c r="DU39" s="655"/>
      <c r="DV39" s="656"/>
      <c r="DW39" s="628" t="s">
        <v>191</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668961</v>
      </c>
      <c r="S40" s="624"/>
      <c r="T40" s="624"/>
      <c r="U40" s="624"/>
      <c r="V40" s="624"/>
      <c r="W40" s="624"/>
      <c r="X40" s="624"/>
      <c r="Y40" s="625"/>
      <c r="Z40" s="626">
        <v>1.2</v>
      </c>
      <c r="AA40" s="626"/>
      <c r="AB40" s="626"/>
      <c r="AC40" s="626"/>
      <c r="AD40" s="627" t="s">
        <v>243</v>
      </c>
      <c r="AE40" s="627"/>
      <c r="AF40" s="627"/>
      <c r="AG40" s="627"/>
      <c r="AH40" s="627"/>
      <c r="AI40" s="627"/>
      <c r="AJ40" s="627"/>
      <c r="AK40" s="627"/>
      <c r="AL40" s="628" t="s">
        <v>243</v>
      </c>
      <c r="AM40" s="629"/>
      <c r="AN40" s="629"/>
      <c r="AO40" s="630"/>
      <c r="AQ40" s="686" t="s">
        <v>349</v>
      </c>
      <c r="AR40" s="687"/>
      <c r="AS40" s="687"/>
      <c r="AT40" s="687"/>
      <c r="AU40" s="687"/>
      <c r="AV40" s="687"/>
      <c r="AW40" s="687"/>
      <c r="AX40" s="687"/>
      <c r="AY40" s="688"/>
      <c r="AZ40" s="623" t="s">
        <v>191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238959</v>
      </c>
      <c r="CS40" s="624"/>
      <c r="CT40" s="624"/>
      <c r="CU40" s="624"/>
      <c r="CV40" s="624"/>
      <c r="CW40" s="624"/>
      <c r="CX40" s="624"/>
      <c r="CY40" s="625"/>
      <c r="CZ40" s="628">
        <v>0.5</v>
      </c>
      <c r="DA40" s="653"/>
      <c r="DB40" s="653"/>
      <c r="DC40" s="657"/>
      <c r="DD40" s="632" t="s">
        <v>191</v>
      </c>
      <c r="DE40" s="624"/>
      <c r="DF40" s="624"/>
      <c r="DG40" s="624"/>
      <c r="DH40" s="624"/>
      <c r="DI40" s="624"/>
      <c r="DJ40" s="624"/>
      <c r="DK40" s="625"/>
      <c r="DL40" s="632" t="s">
        <v>191</v>
      </c>
      <c r="DM40" s="624"/>
      <c r="DN40" s="624"/>
      <c r="DO40" s="624"/>
      <c r="DP40" s="624"/>
      <c r="DQ40" s="624"/>
      <c r="DR40" s="624"/>
      <c r="DS40" s="624"/>
      <c r="DT40" s="624"/>
      <c r="DU40" s="624"/>
      <c r="DV40" s="625"/>
      <c r="DW40" s="628" t="s">
        <v>243</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53754911</v>
      </c>
      <c r="S41" s="696"/>
      <c r="T41" s="696"/>
      <c r="U41" s="696"/>
      <c r="V41" s="696"/>
      <c r="W41" s="696"/>
      <c r="X41" s="696"/>
      <c r="Y41" s="700"/>
      <c r="Z41" s="701">
        <v>100</v>
      </c>
      <c r="AA41" s="701"/>
      <c r="AB41" s="701"/>
      <c r="AC41" s="701"/>
      <c r="AD41" s="702">
        <v>29779490</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1104700</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191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191</v>
      </c>
      <c r="CS41" s="655"/>
      <c r="CT41" s="655"/>
      <c r="CU41" s="655"/>
      <c r="CV41" s="655"/>
      <c r="CW41" s="655"/>
      <c r="CX41" s="655"/>
      <c r="CY41" s="656"/>
      <c r="CZ41" s="628" t="s">
        <v>191</v>
      </c>
      <c r="DA41" s="653"/>
      <c r="DB41" s="653"/>
      <c r="DC41" s="657"/>
      <c r="DD41" s="632" t="s">
        <v>243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3946563</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342</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3552096</v>
      </c>
      <c r="CS42" s="655"/>
      <c r="CT42" s="655"/>
      <c r="CU42" s="655"/>
      <c r="CV42" s="655"/>
      <c r="CW42" s="655"/>
      <c r="CX42" s="655"/>
      <c r="CY42" s="656"/>
      <c r="CZ42" s="628">
        <v>6.9</v>
      </c>
      <c r="DA42" s="653"/>
      <c r="DB42" s="653"/>
      <c r="DC42" s="657"/>
      <c r="DD42" s="632">
        <v>994541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173198</v>
      </c>
      <c r="CS43" s="655"/>
      <c r="CT43" s="655"/>
      <c r="CU43" s="655"/>
      <c r="CV43" s="655"/>
      <c r="CW43" s="655"/>
      <c r="CX43" s="655"/>
      <c r="CY43" s="656"/>
      <c r="CZ43" s="628">
        <v>0.3</v>
      </c>
      <c r="DA43" s="653"/>
      <c r="DB43" s="653"/>
      <c r="DC43" s="657"/>
      <c r="DD43" s="632">
        <v>173198</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3552096</v>
      </c>
      <c r="CS44" s="624"/>
      <c r="CT44" s="624"/>
      <c r="CU44" s="624"/>
      <c r="CV44" s="624"/>
      <c r="CW44" s="624"/>
      <c r="CX44" s="624"/>
      <c r="CY44" s="625"/>
      <c r="CZ44" s="628">
        <v>6.9</v>
      </c>
      <c r="DA44" s="629"/>
      <c r="DB44" s="629"/>
      <c r="DC44" s="635"/>
      <c r="DD44" s="632">
        <v>994541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1005978</v>
      </c>
      <c r="CS45" s="655"/>
      <c r="CT45" s="655"/>
      <c r="CU45" s="655"/>
      <c r="CV45" s="655"/>
      <c r="CW45" s="655"/>
      <c r="CX45" s="655"/>
      <c r="CY45" s="656"/>
      <c r="CZ45" s="628">
        <v>2</v>
      </c>
      <c r="DA45" s="653"/>
      <c r="DB45" s="653"/>
      <c r="DC45" s="657"/>
      <c r="DD45" s="632">
        <v>95925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366</v>
      </c>
      <c r="CG46" s="621"/>
      <c r="CH46" s="621"/>
      <c r="CI46" s="621"/>
      <c r="CJ46" s="621"/>
      <c r="CK46" s="621"/>
      <c r="CL46" s="621"/>
      <c r="CM46" s="621"/>
      <c r="CN46" s="621"/>
      <c r="CO46" s="621"/>
      <c r="CP46" s="621"/>
      <c r="CQ46" s="622"/>
      <c r="CR46" s="623">
        <v>2546118</v>
      </c>
      <c r="CS46" s="624"/>
      <c r="CT46" s="624"/>
      <c r="CU46" s="624"/>
      <c r="CV46" s="624"/>
      <c r="CW46" s="624"/>
      <c r="CX46" s="624"/>
      <c r="CY46" s="625"/>
      <c r="CZ46" s="628">
        <v>5</v>
      </c>
      <c r="DA46" s="629"/>
      <c r="DB46" s="629"/>
      <c r="DC46" s="635"/>
      <c r="DD46" s="632">
        <v>898616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367</v>
      </c>
      <c r="CG47" s="621"/>
      <c r="CH47" s="621"/>
      <c r="CI47" s="621"/>
      <c r="CJ47" s="621"/>
      <c r="CK47" s="621"/>
      <c r="CL47" s="621"/>
      <c r="CM47" s="621"/>
      <c r="CN47" s="621"/>
      <c r="CO47" s="621"/>
      <c r="CP47" s="621"/>
      <c r="CQ47" s="622"/>
      <c r="CR47" s="623" t="s">
        <v>243</v>
      </c>
      <c r="CS47" s="655"/>
      <c r="CT47" s="655"/>
      <c r="CU47" s="655"/>
      <c r="CV47" s="655"/>
      <c r="CW47" s="655"/>
      <c r="CX47" s="655"/>
      <c r="CY47" s="656"/>
      <c r="CZ47" s="628" t="s">
        <v>243</v>
      </c>
      <c r="DA47" s="653"/>
      <c r="DB47" s="653"/>
      <c r="DC47" s="657"/>
      <c r="DD47" s="632" t="s">
        <v>258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368</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191</v>
      </c>
      <c r="DA48" s="629"/>
      <c r="DB48" s="629"/>
      <c r="DC48" s="635"/>
      <c r="DD48" s="632" t="s">
        <v>191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369</v>
      </c>
      <c r="CE49" s="645"/>
      <c r="CF49" s="645"/>
      <c r="CG49" s="645"/>
      <c r="CH49" s="645"/>
      <c r="CI49" s="645"/>
      <c r="CJ49" s="645"/>
      <c r="CK49" s="645"/>
      <c r="CL49" s="645"/>
      <c r="CM49" s="645"/>
      <c r="CN49" s="645"/>
      <c r="CO49" s="645"/>
      <c r="CP49" s="645"/>
      <c r="CQ49" s="646"/>
      <c r="CR49" s="695">
        <v>51116900</v>
      </c>
      <c r="CS49" s="682"/>
      <c r="CT49" s="682"/>
      <c r="CU49" s="682"/>
      <c r="CV49" s="682"/>
      <c r="CW49" s="682"/>
      <c r="CX49" s="682"/>
      <c r="CY49" s="711"/>
      <c r="CZ49" s="703">
        <v>100</v>
      </c>
      <c r="DA49" s="712"/>
      <c r="DB49" s="712"/>
      <c r="DC49" s="713"/>
      <c r="DD49" s="714">
        <v>35058840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NdbyE4HxccmBLmGjIf76z8i94gH87Mpq+6HvoLIBAzZglxvkXCkmfBDWvKX1DYHnZPRBmqP6H8Wk/R/heoy/A==" saltValue="pcaAoWXcHuYopJw6591Yv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25" zoomScaleSheetLayoutView="70" workbookViewId="0">
      <selection activeCell="V71" sqref="V71:Z7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53755</v>
      </c>
      <c r="R7" s="753"/>
      <c r="S7" s="753"/>
      <c r="T7" s="753"/>
      <c r="U7" s="753"/>
      <c r="V7" s="753">
        <v>51117</v>
      </c>
      <c r="W7" s="753"/>
      <c r="X7" s="753"/>
      <c r="Y7" s="753"/>
      <c r="Z7" s="753"/>
      <c r="AA7" s="753">
        <v>2638</v>
      </c>
      <c r="AB7" s="753"/>
      <c r="AC7" s="753"/>
      <c r="AD7" s="753"/>
      <c r="AE7" s="754"/>
      <c r="AF7" s="755">
        <v>2205</v>
      </c>
      <c r="AG7" s="756"/>
      <c r="AH7" s="756"/>
      <c r="AI7" s="756"/>
      <c r="AJ7" s="757"/>
      <c r="AK7" s="758">
        <v>2032</v>
      </c>
      <c r="AL7" s="759"/>
      <c r="AM7" s="759"/>
      <c r="AN7" s="759"/>
      <c r="AO7" s="759"/>
      <c r="AP7" s="759">
        <v>34421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9</v>
      </c>
      <c r="CI7" s="744"/>
      <c r="CJ7" s="744"/>
      <c r="CK7" s="744"/>
      <c r="CL7" s="745"/>
      <c r="CM7" s="743">
        <v>66</v>
      </c>
      <c r="CN7" s="744"/>
      <c r="CO7" s="744"/>
      <c r="CP7" s="744"/>
      <c r="CQ7" s="745"/>
      <c r="CR7" s="743">
        <v>100</v>
      </c>
      <c r="CS7" s="744"/>
      <c r="CT7" s="744"/>
      <c r="CU7" s="744"/>
      <c r="CV7" s="745"/>
      <c r="CW7" s="743">
        <v>8</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53755</v>
      </c>
      <c r="R23" s="793"/>
      <c r="S23" s="793"/>
      <c r="T23" s="793"/>
      <c r="U23" s="793"/>
      <c r="V23" s="793">
        <v>51117</v>
      </c>
      <c r="W23" s="793"/>
      <c r="X23" s="793"/>
      <c r="Y23" s="793"/>
      <c r="Z23" s="793"/>
      <c r="AA23" s="793">
        <v>2638</v>
      </c>
      <c r="AB23" s="793"/>
      <c r="AC23" s="793"/>
      <c r="AD23" s="793"/>
      <c r="AE23" s="794"/>
      <c r="AF23" s="795">
        <v>2205</v>
      </c>
      <c r="AG23" s="793"/>
      <c r="AH23" s="793"/>
      <c r="AI23" s="793"/>
      <c r="AJ23" s="796"/>
      <c r="AK23" s="797"/>
      <c r="AL23" s="798"/>
      <c r="AM23" s="798"/>
      <c r="AN23" s="798"/>
      <c r="AO23" s="798"/>
      <c r="AP23" s="793">
        <v>34421</v>
      </c>
      <c r="AQ23" s="793"/>
      <c r="AR23" s="793"/>
      <c r="AS23" s="793"/>
      <c r="AT23" s="793"/>
      <c r="AU23" s="809"/>
      <c r="AV23" s="809"/>
      <c r="AW23" s="809"/>
      <c r="AX23" s="809"/>
      <c r="AY23" s="810"/>
      <c r="AZ23" s="811" t="s">
        <v>191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15754</v>
      </c>
      <c r="R28" s="823"/>
      <c r="S28" s="823"/>
      <c r="T28" s="823"/>
      <c r="U28" s="823"/>
      <c r="V28" s="823">
        <v>15512</v>
      </c>
      <c r="W28" s="823"/>
      <c r="X28" s="823"/>
      <c r="Y28" s="823"/>
      <c r="Z28" s="823"/>
      <c r="AA28" s="823">
        <v>242</v>
      </c>
      <c r="AB28" s="823"/>
      <c r="AC28" s="823"/>
      <c r="AD28" s="823"/>
      <c r="AE28" s="824"/>
      <c r="AF28" s="825">
        <v>242</v>
      </c>
      <c r="AG28" s="823"/>
      <c r="AH28" s="823"/>
      <c r="AI28" s="823"/>
      <c r="AJ28" s="826"/>
      <c r="AK28" s="827">
        <v>1398</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11950</v>
      </c>
      <c r="R29" s="784"/>
      <c r="S29" s="784"/>
      <c r="T29" s="784"/>
      <c r="U29" s="784"/>
      <c r="V29" s="784">
        <v>11254</v>
      </c>
      <c r="W29" s="784"/>
      <c r="X29" s="784"/>
      <c r="Y29" s="784"/>
      <c r="Z29" s="784"/>
      <c r="AA29" s="784">
        <v>696</v>
      </c>
      <c r="AB29" s="784"/>
      <c r="AC29" s="784"/>
      <c r="AD29" s="784"/>
      <c r="AE29" s="785"/>
      <c r="AF29" s="786">
        <v>696</v>
      </c>
      <c r="AG29" s="787"/>
      <c r="AH29" s="787"/>
      <c r="AI29" s="787"/>
      <c r="AJ29" s="788"/>
      <c r="AK29" s="834">
        <v>2210</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2532</v>
      </c>
      <c r="R30" s="784"/>
      <c r="S30" s="784"/>
      <c r="T30" s="784"/>
      <c r="U30" s="784"/>
      <c r="V30" s="784">
        <v>2502</v>
      </c>
      <c r="W30" s="784"/>
      <c r="X30" s="784"/>
      <c r="Y30" s="784"/>
      <c r="Z30" s="784"/>
      <c r="AA30" s="784">
        <v>30</v>
      </c>
      <c r="AB30" s="784"/>
      <c r="AC30" s="784"/>
      <c r="AD30" s="784"/>
      <c r="AE30" s="785"/>
      <c r="AF30" s="786">
        <v>30</v>
      </c>
      <c r="AG30" s="787"/>
      <c r="AH30" s="787"/>
      <c r="AI30" s="787"/>
      <c r="AJ30" s="788"/>
      <c r="AK30" s="834">
        <v>397</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2912</v>
      </c>
      <c r="R31" s="784"/>
      <c r="S31" s="784"/>
      <c r="T31" s="784"/>
      <c r="U31" s="784"/>
      <c r="V31" s="784">
        <v>2642</v>
      </c>
      <c r="W31" s="784"/>
      <c r="X31" s="784"/>
      <c r="Y31" s="784"/>
      <c r="Z31" s="784"/>
      <c r="AA31" s="784">
        <v>270</v>
      </c>
      <c r="AB31" s="784"/>
      <c r="AC31" s="784"/>
      <c r="AD31" s="784"/>
      <c r="AE31" s="785"/>
      <c r="AF31" s="786">
        <v>3286</v>
      </c>
      <c r="AG31" s="787"/>
      <c r="AH31" s="787"/>
      <c r="AI31" s="787"/>
      <c r="AJ31" s="788"/>
      <c r="AK31" s="834">
        <v>21</v>
      </c>
      <c r="AL31" s="830"/>
      <c r="AM31" s="830"/>
      <c r="AN31" s="830"/>
      <c r="AO31" s="830"/>
      <c r="AP31" s="830">
        <v>2538</v>
      </c>
      <c r="AQ31" s="830"/>
      <c r="AR31" s="830"/>
      <c r="AS31" s="830"/>
      <c r="AT31" s="830"/>
      <c r="AU31" s="830">
        <v>13</v>
      </c>
      <c r="AV31" s="830"/>
      <c r="AW31" s="830"/>
      <c r="AX31" s="830"/>
      <c r="AY31" s="830"/>
      <c r="AZ31" s="831"/>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3309</v>
      </c>
      <c r="R32" s="784"/>
      <c r="S32" s="784"/>
      <c r="T32" s="784"/>
      <c r="U32" s="784"/>
      <c r="V32" s="784">
        <v>2930</v>
      </c>
      <c r="W32" s="784"/>
      <c r="X32" s="784"/>
      <c r="Y32" s="784"/>
      <c r="Z32" s="784"/>
      <c r="AA32" s="784">
        <v>379</v>
      </c>
      <c r="AB32" s="784"/>
      <c r="AC32" s="784"/>
      <c r="AD32" s="784"/>
      <c r="AE32" s="785"/>
      <c r="AF32" s="786">
        <v>3185</v>
      </c>
      <c r="AG32" s="787"/>
      <c r="AH32" s="787"/>
      <c r="AI32" s="787"/>
      <c r="AJ32" s="788"/>
      <c r="AK32" s="834">
        <v>931</v>
      </c>
      <c r="AL32" s="830"/>
      <c r="AM32" s="830"/>
      <c r="AN32" s="830"/>
      <c r="AO32" s="830"/>
      <c r="AP32" s="830">
        <v>10274</v>
      </c>
      <c r="AQ32" s="830"/>
      <c r="AR32" s="830"/>
      <c r="AS32" s="830"/>
      <c r="AT32" s="830"/>
      <c r="AU32" s="830">
        <v>5384</v>
      </c>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7439</v>
      </c>
      <c r="AG63" s="844"/>
      <c r="AH63" s="844"/>
      <c r="AI63" s="844"/>
      <c r="AJ63" s="845"/>
      <c r="AK63" s="846"/>
      <c r="AL63" s="841"/>
      <c r="AM63" s="841"/>
      <c r="AN63" s="841"/>
      <c r="AO63" s="841"/>
      <c r="AP63" s="844">
        <v>12812</v>
      </c>
      <c r="AQ63" s="844"/>
      <c r="AR63" s="844"/>
      <c r="AS63" s="844"/>
      <c r="AT63" s="844"/>
      <c r="AU63" s="844">
        <v>5397</v>
      </c>
      <c r="AV63" s="844"/>
      <c r="AW63" s="844"/>
      <c r="AX63" s="844"/>
      <c r="AY63" s="844"/>
      <c r="AZ63" s="848"/>
      <c r="BA63" s="848"/>
      <c r="BB63" s="848"/>
      <c r="BC63" s="848"/>
      <c r="BD63" s="848"/>
      <c r="BE63" s="849"/>
      <c r="BF63" s="849"/>
      <c r="BG63" s="849"/>
      <c r="BH63" s="849"/>
      <c r="BI63" s="850"/>
      <c r="BJ63" s="851" t="s">
        <v>191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402</v>
      </c>
      <c r="AL66" s="728"/>
      <c r="AM66" s="728"/>
      <c r="AN66" s="728"/>
      <c r="AO66" s="729"/>
      <c r="AP66" s="733" t="s">
        <v>403</v>
      </c>
      <c r="AQ66" s="734"/>
      <c r="AR66" s="734"/>
      <c r="AS66" s="734"/>
      <c r="AT66" s="735"/>
      <c r="AU66" s="733" t="s">
        <v>420</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580</v>
      </c>
      <c r="C68" s="870"/>
      <c r="D68" s="870"/>
      <c r="E68" s="870"/>
      <c r="F68" s="870"/>
      <c r="G68" s="870"/>
      <c r="H68" s="870"/>
      <c r="I68" s="870"/>
      <c r="J68" s="870"/>
      <c r="K68" s="870"/>
      <c r="L68" s="870"/>
      <c r="M68" s="870"/>
      <c r="N68" s="870"/>
      <c r="O68" s="870"/>
      <c r="P68" s="871"/>
      <c r="Q68" s="872">
        <v>1645</v>
      </c>
      <c r="R68" s="866"/>
      <c r="S68" s="866"/>
      <c r="T68" s="866"/>
      <c r="U68" s="866"/>
      <c r="V68" s="866">
        <v>1604</v>
      </c>
      <c r="W68" s="866"/>
      <c r="X68" s="866"/>
      <c r="Y68" s="866"/>
      <c r="Z68" s="866"/>
      <c r="AA68" s="866">
        <v>40</v>
      </c>
      <c r="AB68" s="866"/>
      <c r="AC68" s="866"/>
      <c r="AD68" s="866"/>
      <c r="AE68" s="866"/>
      <c r="AF68" s="866">
        <v>40</v>
      </c>
      <c r="AG68" s="866"/>
      <c r="AH68" s="866"/>
      <c r="AI68" s="866"/>
      <c r="AJ68" s="866"/>
      <c r="AK68" s="866"/>
      <c r="AL68" s="866"/>
      <c r="AM68" s="866"/>
      <c r="AN68" s="866"/>
      <c r="AO68" s="866"/>
      <c r="AP68" s="866"/>
      <c r="AQ68" s="866"/>
      <c r="AR68" s="866"/>
      <c r="AS68" s="866"/>
      <c r="AT68" s="866"/>
      <c r="AU68" s="866"/>
      <c r="AV68" s="866"/>
      <c r="AW68" s="866"/>
      <c r="AX68" s="866"/>
      <c r="AY68" s="866"/>
      <c r="AZ68" s="867" t="s">
        <v>586</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847072</v>
      </c>
      <c r="R69" s="830"/>
      <c r="S69" s="830"/>
      <c r="T69" s="830"/>
      <c r="U69" s="830"/>
      <c r="V69" s="830">
        <v>828353</v>
      </c>
      <c r="W69" s="830"/>
      <c r="X69" s="830"/>
      <c r="Y69" s="830"/>
      <c r="Z69" s="830"/>
      <c r="AA69" s="830">
        <v>18719</v>
      </c>
      <c r="AB69" s="830"/>
      <c r="AC69" s="830"/>
      <c r="AD69" s="830"/>
      <c r="AE69" s="830"/>
      <c r="AF69" s="830">
        <v>18719</v>
      </c>
      <c r="AG69" s="830"/>
      <c r="AH69" s="830"/>
      <c r="AI69" s="830"/>
      <c r="AJ69" s="830"/>
      <c r="AK69" s="830">
        <v>7694</v>
      </c>
      <c r="AL69" s="830"/>
      <c r="AM69" s="830"/>
      <c r="AN69" s="830"/>
      <c r="AO69" s="830"/>
      <c r="AP69" s="830"/>
      <c r="AQ69" s="830"/>
      <c r="AR69" s="830"/>
      <c r="AS69" s="830"/>
      <c r="AT69" s="830"/>
      <c r="AU69" s="830"/>
      <c r="AV69" s="830"/>
      <c r="AW69" s="830"/>
      <c r="AX69" s="830"/>
      <c r="AY69" s="830"/>
      <c r="AZ69" s="832" t="s">
        <v>587</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23479</v>
      </c>
      <c r="R70" s="830"/>
      <c r="S70" s="830"/>
      <c r="T70" s="830"/>
      <c r="U70" s="830"/>
      <c r="V70" s="830">
        <v>22911</v>
      </c>
      <c r="W70" s="830"/>
      <c r="X70" s="830"/>
      <c r="Y70" s="830"/>
      <c r="Z70" s="830"/>
      <c r="AA70" s="830">
        <v>568</v>
      </c>
      <c r="AB70" s="830"/>
      <c r="AC70" s="830"/>
      <c r="AD70" s="830"/>
      <c r="AE70" s="830"/>
      <c r="AF70" s="830">
        <v>568</v>
      </c>
      <c r="AG70" s="830"/>
      <c r="AH70" s="830"/>
      <c r="AI70" s="830"/>
      <c r="AJ70" s="830"/>
      <c r="AK70" s="830">
        <v>21</v>
      </c>
      <c r="AL70" s="830"/>
      <c r="AM70" s="830"/>
      <c r="AN70" s="830"/>
      <c r="AO70" s="830"/>
      <c r="AP70" s="830"/>
      <c r="AQ70" s="830"/>
      <c r="AR70" s="830"/>
      <c r="AS70" s="830"/>
      <c r="AT70" s="830"/>
      <c r="AU70" s="830"/>
      <c r="AV70" s="830"/>
      <c r="AW70" s="830"/>
      <c r="AX70" s="830"/>
      <c r="AY70" s="830"/>
      <c r="AZ70" s="832" t="s">
        <v>586</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205</v>
      </c>
      <c r="R71" s="830"/>
      <c r="S71" s="830"/>
      <c r="T71" s="830"/>
      <c r="U71" s="830"/>
      <c r="V71" s="830">
        <v>97</v>
      </c>
      <c r="W71" s="830"/>
      <c r="X71" s="830"/>
      <c r="Y71" s="830"/>
      <c r="Z71" s="830"/>
      <c r="AA71" s="830">
        <v>108</v>
      </c>
      <c r="AB71" s="830"/>
      <c r="AC71" s="830"/>
      <c r="AD71" s="830"/>
      <c r="AE71" s="830"/>
      <c r="AF71" s="830">
        <v>108</v>
      </c>
      <c r="AG71" s="830"/>
      <c r="AH71" s="830"/>
      <c r="AI71" s="830"/>
      <c r="AJ71" s="830"/>
      <c r="AK71" s="830"/>
      <c r="AL71" s="830"/>
      <c r="AM71" s="830"/>
      <c r="AN71" s="830"/>
      <c r="AO71" s="830"/>
      <c r="AP71" s="830"/>
      <c r="AQ71" s="830"/>
      <c r="AR71" s="830"/>
      <c r="AS71" s="830"/>
      <c r="AT71" s="830"/>
      <c r="AU71" s="830"/>
      <c r="AV71" s="830"/>
      <c r="AW71" s="830"/>
      <c r="AX71" s="830"/>
      <c r="AY71" s="830"/>
      <c r="AZ71" s="832" t="s">
        <v>588</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582</v>
      </c>
      <c r="C72" s="874"/>
      <c r="D72" s="874"/>
      <c r="E72" s="874"/>
      <c r="F72" s="874"/>
      <c r="G72" s="874"/>
      <c r="H72" s="874"/>
      <c r="I72" s="874"/>
      <c r="J72" s="874"/>
      <c r="K72" s="874"/>
      <c r="L72" s="874"/>
      <c r="M72" s="874"/>
      <c r="N72" s="874"/>
      <c r="O72" s="874"/>
      <c r="P72" s="875"/>
      <c r="Q72" s="876">
        <v>321</v>
      </c>
      <c r="R72" s="830"/>
      <c r="S72" s="830"/>
      <c r="T72" s="830"/>
      <c r="U72" s="830"/>
      <c r="V72" s="830">
        <v>310</v>
      </c>
      <c r="W72" s="830"/>
      <c r="X72" s="830"/>
      <c r="Y72" s="830"/>
      <c r="Z72" s="830"/>
      <c r="AA72" s="830">
        <v>11</v>
      </c>
      <c r="AB72" s="830"/>
      <c r="AC72" s="830"/>
      <c r="AD72" s="830"/>
      <c r="AE72" s="830"/>
      <c r="AF72" s="830">
        <v>11</v>
      </c>
      <c r="AG72" s="830"/>
      <c r="AH72" s="830"/>
      <c r="AI72" s="830"/>
      <c r="AJ72" s="830"/>
      <c r="AK72" s="830">
        <v>3</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583</v>
      </c>
      <c r="C73" s="874"/>
      <c r="D73" s="874"/>
      <c r="E73" s="874"/>
      <c r="F73" s="874"/>
      <c r="G73" s="874"/>
      <c r="H73" s="874"/>
      <c r="I73" s="874"/>
      <c r="J73" s="874"/>
      <c r="K73" s="874"/>
      <c r="L73" s="874"/>
      <c r="M73" s="874"/>
      <c r="N73" s="874"/>
      <c r="O73" s="874"/>
      <c r="P73" s="875"/>
      <c r="Q73" s="876">
        <v>50790</v>
      </c>
      <c r="R73" s="830"/>
      <c r="S73" s="830"/>
      <c r="T73" s="830"/>
      <c r="U73" s="830"/>
      <c r="V73" s="830">
        <v>48213</v>
      </c>
      <c r="W73" s="830"/>
      <c r="X73" s="830"/>
      <c r="Y73" s="830"/>
      <c r="Z73" s="830"/>
      <c r="AA73" s="830">
        <v>2576</v>
      </c>
      <c r="AB73" s="830"/>
      <c r="AC73" s="830"/>
      <c r="AD73" s="830"/>
      <c r="AE73" s="830"/>
      <c r="AF73" s="830">
        <v>7908</v>
      </c>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584</v>
      </c>
      <c r="C74" s="874"/>
      <c r="D74" s="874"/>
      <c r="E74" s="874"/>
      <c r="F74" s="874"/>
      <c r="G74" s="874"/>
      <c r="H74" s="874"/>
      <c r="I74" s="874"/>
      <c r="J74" s="874"/>
      <c r="K74" s="874"/>
      <c r="L74" s="874"/>
      <c r="M74" s="874"/>
      <c r="N74" s="874"/>
      <c r="O74" s="874"/>
      <c r="P74" s="875"/>
      <c r="Q74" s="876">
        <v>158</v>
      </c>
      <c r="R74" s="830"/>
      <c r="S74" s="830"/>
      <c r="T74" s="830"/>
      <c r="U74" s="830"/>
      <c r="V74" s="830">
        <v>144</v>
      </c>
      <c r="W74" s="830"/>
      <c r="X74" s="830"/>
      <c r="Y74" s="830"/>
      <c r="Z74" s="830"/>
      <c r="AA74" s="830">
        <v>14</v>
      </c>
      <c r="AB74" s="830"/>
      <c r="AC74" s="830"/>
      <c r="AD74" s="830"/>
      <c r="AE74" s="830"/>
      <c r="AF74" s="830">
        <v>14</v>
      </c>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585</v>
      </c>
      <c r="C75" s="874"/>
      <c r="D75" s="874"/>
      <c r="E75" s="874"/>
      <c r="F75" s="874"/>
      <c r="G75" s="874"/>
      <c r="H75" s="874"/>
      <c r="I75" s="874"/>
      <c r="J75" s="874"/>
      <c r="K75" s="874"/>
      <c r="L75" s="874"/>
      <c r="M75" s="874"/>
      <c r="N75" s="874"/>
      <c r="O75" s="874"/>
      <c r="P75" s="875"/>
      <c r="Q75" s="877">
        <v>10148</v>
      </c>
      <c r="R75" s="878"/>
      <c r="S75" s="878"/>
      <c r="T75" s="878"/>
      <c r="U75" s="834"/>
      <c r="V75" s="879">
        <v>9954</v>
      </c>
      <c r="W75" s="878"/>
      <c r="X75" s="878"/>
      <c r="Y75" s="878"/>
      <c r="Z75" s="834"/>
      <c r="AA75" s="879">
        <v>194</v>
      </c>
      <c r="AB75" s="878"/>
      <c r="AC75" s="878"/>
      <c r="AD75" s="878"/>
      <c r="AE75" s="834"/>
      <c r="AF75" s="879">
        <v>179</v>
      </c>
      <c r="AG75" s="878"/>
      <c r="AH75" s="878"/>
      <c r="AI75" s="878"/>
      <c r="AJ75" s="834"/>
      <c r="AK75" s="879"/>
      <c r="AL75" s="878"/>
      <c r="AM75" s="878"/>
      <c r="AN75" s="878"/>
      <c r="AO75" s="834"/>
      <c r="AP75" s="879">
        <v>1830</v>
      </c>
      <c r="AQ75" s="878"/>
      <c r="AR75" s="878"/>
      <c r="AS75" s="878"/>
      <c r="AT75" s="834"/>
      <c r="AU75" s="879">
        <v>298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27547</v>
      </c>
      <c r="AG88" s="844"/>
      <c r="AH88" s="844"/>
      <c r="AI88" s="844"/>
      <c r="AJ88" s="844"/>
      <c r="AK88" s="841"/>
      <c r="AL88" s="841"/>
      <c r="AM88" s="841"/>
      <c r="AN88" s="841"/>
      <c r="AO88" s="841"/>
      <c r="AP88" s="844">
        <v>1830</v>
      </c>
      <c r="AQ88" s="844"/>
      <c r="AR88" s="844"/>
      <c r="AS88" s="844"/>
      <c r="AT88" s="844"/>
      <c r="AU88" s="844">
        <v>298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100</v>
      </c>
      <c r="CS102" s="852"/>
      <c r="CT102" s="852"/>
      <c r="CU102" s="852"/>
      <c r="CV102" s="891"/>
      <c r="CW102" s="890">
        <v>8</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312</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312</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312</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3946983</v>
      </c>
      <c r="AB110" s="900"/>
      <c r="AC110" s="900"/>
      <c r="AD110" s="900"/>
      <c r="AE110" s="901"/>
      <c r="AF110" s="902">
        <v>4020572</v>
      </c>
      <c r="AG110" s="900"/>
      <c r="AH110" s="900"/>
      <c r="AI110" s="900"/>
      <c r="AJ110" s="901"/>
      <c r="AK110" s="902">
        <v>4271255</v>
      </c>
      <c r="AL110" s="900"/>
      <c r="AM110" s="900"/>
      <c r="AN110" s="900"/>
      <c r="AO110" s="901"/>
      <c r="AP110" s="903">
        <v>16.5</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36532681</v>
      </c>
      <c r="BR110" s="931"/>
      <c r="BS110" s="931"/>
      <c r="BT110" s="931"/>
      <c r="BU110" s="931"/>
      <c r="BV110" s="931">
        <v>36915179</v>
      </c>
      <c r="BW110" s="931"/>
      <c r="BX110" s="931"/>
      <c r="BY110" s="931"/>
      <c r="BZ110" s="931"/>
      <c r="CA110" s="931">
        <v>34421326</v>
      </c>
      <c r="CB110" s="931"/>
      <c r="CC110" s="931"/>
      <c r="CD110" s="931"/>
      <c r="CE110" s="931"/>
      <c r="CF110" s="944">
        <v>132.69999999999999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1093233</v>
      </c>
      <c r="DH110" s="931"/>
      <c r="DI110" s="931"/>
      <c r="DJ110" s="931"/>
      <c r="DK110" s="931"/>
      <c r="DL110" s="931">
        <v>889216</v>
      </c>
      <c r="DM110" s="931"/>
      <c r="DN110" s="931"/>
      <c r="DO110" s="931"/>
      <c r="DP110" s="931"/>
      <c r="DQ110" s="931">
        <v>680619</v>
      </c>
      <c r="DR110" s="931"/>
      <c r="DS110" s="931"/>
      <c r="DT110" s="931"/>
      <c r="DU110" s="931"/>
      <c r="DV110" s="932">
        <v>2.6</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191</v>
      </c>
      <c r="AB111" s="938"/>
      <c r="AC111" s="938"/>
      <c r="AD111" s="938"/>
      <c r="AE111" s="939"/>
      <c r="AF111" s="940" t="s">
        <v>191</v>
      </c>
      <c r="AG111" s="938"/>
      <c r="AH111" s="938"/>
      <c r="AI111" s="938"/>
      <c r="AJ111" s="939"/>
      <c r="AK111" s="940" t="s">
        <v>439</v>
      </c>
      <c r="AL111" s="938"/>
      <c r="AM111" s="938"/>
      <c r="AN111" s="938"/>
      <c r="AO111" s="939"/>
      <c r="AP111" s="941" t="s">
        <v>439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2794283</v>
      </c>
      <c r="BR111" s="926"/>
      <c r="BS111" s="926"/>
      <c r="BT111" s="926"/>
      <c r="BU111" s="926"/>
      <c r="BV111" s="926">
        <v>2215321</v>
      </c>
      <c r="BW111" s="926"/>
      <c r="BX111" s="926"/>
      <c r="BY111" s="926"/>
      <c r="BZ111" s="926"/>
      <c r="CA111" s="926">
        <v>1913686</v>
      </c>
      <c r="CB111" s="926"/>
      <c r="CC111" s="926"/>
      <c r="CD111" s="926"/>
      <c r="CE111" s="926"/>
      <c r="CF111" s="920">
        <v>7.4</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191</v>
      </c>
      <c r="DH111" s="926"/>
      <c r="DI111" s="926"/>
      <c r="DJ111" s="926"/>
      <c r="DK111" s="926"/>
      <c r="DL111" s="926" t="s">
        <v>191</v>
      </c>
      <c r="DM111" s="926"/>
      <c r="DN111" s="926"/>
      <c r="DO111" s="926"/>
      <c r="DP111" s="926"/>
      <c r="DQ111" s="926" t="s">
        <v>191</v>
      </c>
      <c r="DR111" s="926"/>
      <c r="DS111" s="926"/>
      <c r="DT111" s="926"/>
      <c r="DU111" s="926"/>
      <c r="DV111" s="927" t="s">
        <v>191</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191</v>
      </c>
      <c r="AB112" s="959"/>
      <c r="AC112" s="959"/>
      <c r="AD112" s="959"/>
      <c r="AE112" s="960"/>
      <c r="AF112" s="961" t="s">
        <v>191</v>
      </c>
      <c r="AG112" s="959"/>
      <c r="AH112" s="959"/>
      <c r="AI112" s="959"/>
      <c r="AJ112" s="960"/>
      <c r="AK112" s="961" t="s">
        <v>444</v>
      </c>
      <c r="AL112" s="959"/>
      <c r="AM112" s="959"/>
      <c r="AN112" s="959"/>
      <c r="AO112" s="960"/>
      <c r="AP112" s="962" t="s">
        <v>444</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5656126</v>
      </c>
      <c r="BR112" s="926"/>
      <c r="BS112" s="926"/>
      <c r="BT112" s="926"/>
      <c r="BU112" s="926"/>
      <c r="BV112" s="926">
        <v>5522783</v>
      </c>
      <c r="BW112" s="926"/>
      <c r="BX112" s="926"/>
      <c r="BY112" s="926"/>
      <c r="BZ112" s="926"/>
      <c r="CA112" s="926">
        <v>5396359</v>
      </c>
      <c r="CB112" s="926"/>
      <c r="CC112" s="926"/>
      <c r="CD112" s="926"/>
      <c r="CE112" s="926"/>
      <c r="CF112" s="920">
        <v>20.8</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191</v>
      </c>
      <c r="DM112" s="926"/>
      <c r="DN112" s="926"/>
      <c r="DO112" s="926"/>
      <c r="DP112" s="926"/>
      <c r="DQ112" s="926" t="s">
        <v>191</v>
      </c>
      <c r="DR112" s="926"/>
      <c r="DS112" s="926"/>
      <c r="DT112" s="926"/>
      <c r="DU112" s="926"/>
      <c r="DV112" s="927" t="s">
        <v>191</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612666</v>
      </c>
      <c r="AB113" s="938"/>
      <c r="AC113" s="938"/>
      <c r="AD113" s="938"/>
      <c r="AE113" s="939"/>
      <c r="AF113" s="940">
        <v>607515</v>
      </c>
      <c r="AG113" s="938"/>
      <c r="AH113" s="938"/>
      <c r="AI113" s="938"/>
      <c r="AJ113" s="939"/>
      <c r="AK113" s="940">
        <v>573679</v>
      </c>
      <c r="AL113" s="938"/>
      <c r="AM113" s="938"/>
      <c r="AN113" s="938"/>
      <c r="AO113" s="939"/>
      <c r="AP113" s="941">
        <v>2.2000000000000002</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445090</v>
      </c>
      <c r="BR113" s="926"/>
      <c r="BS113" s="926"/>
      <c r="BT113" s="926"/>
      <c r="BU113" s="926"/>
      <c r="BV113" s="926">
        <v>344959</v>
      </c>
      <c r="BW113" s="926"/>
      <c r="BX113" s="926"/>
      <c r="BY113" s="926"/>
      <c r="BZ113" s="926"/>
      <c r="CA113" s="926">
        <v>298111</v>
      </c>
      <c r="CB113" s="926"/>
      <c r="CC113" s="926"/>
      <c r="CD113" s="926"/>
      <c r="CE113" s="926"/>
      <c r="CF113" s="920">
        <v>1.1000000000000001</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191</v>
      </c>
      <c r="DH113" s="959"/>
      <c r="DI113" s="959"/>
      <c r="DJ113" s="959"/>
      <c r="DK113" s="960"/>
      <c r="DL113" s="961" t="s">
        <v>191</v>
      </c>
      <c r="DM113" s="959"/>
      <c r="DN113" s="959"/>
      <c r="DO113" s="959"/>
      <c r="DP113" s="960"/>
      <c r="DQ113" s="961" t="s">
        <v>444</v>
      </c>
      <c r="DR113" s="959"/>
      <c r="DS113" s="959"/>
      <c r="DT113" s="959"/>
      <c r="DU113" s="960"/>
      <c r="DV113" s="962" t="s">
        <v>191</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141579</v>
      </c>
      <c r="AB114" s="959"/>
      <c r="AC114" s="959"/>
      <c r="AD114" s="959"/>
      <c r="AE114" s="960"/>
      <c r="AF114" s="961">
        <v>151853</v>
      </c>
      <c r="AG114" s="959"/>
      <c r="AH114" s="959"/>
      <c r="AI114" s="959"/>
      <c r="AJ114" s="960"/>
      <c r="AK114" s="961">
        <v>104113</v>
      </c>
      <c r="AL114" s="959"/>
      <c r="AM114" s="959"/>
      <c r="AN114" s="959"/>
      <c r="AO114" s="960"/>
      <c r="AP114" s="962">
        <v>0.4</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3884662</v>
      </c>
      <c r="BR114" s="926"/>
      <c r="BS114" s="926"/>
      <c r="BT114" s="926"/>
      <c r="BU114" s="926"/>
      <c r="BV114" s="926">
        <v>3898417</v>
      </c>
      <c r="BW114" s="926"/>
      <c r="BX114" s="926"/>
      <c r="BY114" s="926"/>
      <c r="BZ114" s="926"/>
      <c r="CA114" s="926">
        <v>3833723</v>
      </c>
      <c r="CB114" s="926"/>
      <c r="CC114" s="926"/>
      <c r="CD114" s="926"/>
      <c r="CE114" s="926"/>
      <c r="CF114" s="920">
        <v>14.8</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191</v>
      </c>
      <c r="DH114" s="959"/>
      <c r="DI114" s="959"/>
      <c r="DJ114" s="959"/>
      <c r="DK114" s="960"/>
      <c r="DL114" s="961" t="s">
        <v>191</v>
      </c>
      <c r="DM114" s="959"/>
      <c r="DN114" s="959"/>
      <c r="DO114" s="959"/>
      <c r="DP114" s="960"/>
      <c r="DQ114" s="961" t="s">
        <v>444</v>
      </c>
      <c r="DR114" s="959"/>
      <c r="DS114" s="959"/>
      <c r="DT114" s="959"/>
      <c r="DU114" s="960"/>
      <c r="DV114" s="962" t="s">
        <v>191</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615504</v>
      </c>
      <c r="AB115" s="938"/>
      <c r="AC115" s="938"/>
      <c r="AD115" s="938"/>
      <c r="AE115" s="939"/>
      <c r="AF115" s="940">
        <v>615173</v>
      </c>
      <c r="AG115" s="938"/>
      <c r="AH115" s="938"/>
      <c r="AI115" s="938"/>
      <c r="AJ115" s="939"/>
      <c r="AK115" s="940">
        <v>330177</v>
      </c>
      <c r="AL115" s="938"/>
      <c r="AM115" s="938"/>
      <c r="AN115" s="938"/>
      <c r="AO115" s="939"/>
      <c r="AP115" s="941">
        <v>1.3</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191</v>
      </c>
      <c r="BR115" s="926"/>
      <c r="BS115" s="926"/>
      <c r="BT115" s="926"/>
      <c r="BU115" s="926"/>
      <c r="BV115" s="926">
        <v>6470</v>
      </c>
      <c r="BW115" s="926"/>
      <c r="BX115" s="926"/>
      <c r="BY115" s="926"/>
      <c r="BZ115" s="926"/>
      <c r="CA115" s="926">
        <v>77409</v>
      </c>
      <c r="CB115" s="926"/>
      <c r="CC115" s="926"/>
      <c r="CD115" s="926"/>
      <c r="CE115" s="926"/>
      <c r="CF115" s="920">
        <v>0.3</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191</v>
      </c>
      <c r="DH115" s="959"/>
      <c r="DI115" s="959"/>
      <c r="DJ115" s="959"/>
      <c r="DK115" s="960"/>
      <c r="DL115" s="961" t="s">
        <v>444</v>
      </c>
      <c r="DM115" s="959"/>
      <c r="DN115" s="959"/>
      <c r="DO115" s="959"/>
      <c r="DP115" s="960"/>
      <c r="DQ115" s="961" t="s">
        <v>191</v>
      </c>
      <c r="DR115" s="959"/>
      <c r="DS115" s="959"/>
      <c r="DT115" s="959"/>
      <c r="DU115" s="960"/>
      <c r="DV115" s="962" t="s">
        <v>444</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191</v>
      </c>
      <c r="AG116" s="959"/>
      <c r="AH116" s="959"/>
      <c r="AI116" s="959"/>
      <c r="AJ116" s="960"/>
      <c r="AK116" s="961" t="s">
        <v>444</v>
      </c>
      <c r="AL116" s="959"/>
      <c r="AM116" s="959"/>
      <c r="AN116" s="959"/>
      <c r="AO116" s="960"/>
      <c r="AP116" s="962" t="s">
        <v>444</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191</v>
      </c>
      <c r="BR116" s="926"/>
      <c r="BS116" s="926"/>
      <c r="BT116" s="926"/>
      <c r="BU116" s="926"/>
      <c r="BV116" s="926" t="s">
        <v>191</v>
      </c>
      <c r="BW116" s="926"/>
      <c r="BX116" s="926"/>
      <c r="BY116" s="926"/>
      <c r="BZ116" s="926"/>
      <c r="CA116" s="926" t="s">
        <v>444</v>
      </c>
      <c r="CB116" s="926"/>
      <c r="CC116" s="926"/>
      <c r="CD116" s="926"/>
      <c r="CE116" s="926"/>
      <c r="CF116" s="920" t="s">
        <v>444</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191</v>
      </c>
      <c r="DM116" s="959"/>
      <c r="DN116" s="959"/>
      <c r="DO116" s="959"/>
      <c r="DP116" s="960"/>
      <c r="DQ116" s="961" t="s">
        <v>444</v>
      </c>
      <c r="DR116" s="959"/>
      <c r="DS116" s="959"/>
      <c r="DT116" s="959"/>
      <c r="DU116" s="960"/>
      <c r="DV116" s="962" t="s">
        <v>444</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5316732</v>
      </c>
      <c r="AB117" s="979"/>
      <c r="AC117" s="979"/>
      <c r="AD117" s="979"/>
      <c r="AE117" s="980"/>
      <c r="AF117" s="981">
        <v>5395113</v>
      </c>
      <c r="AG117" s="979"/>
      <c r="AH117" s="979"/>
      <c r="AI117" s="979"/>
      <c r="AJ117" s="980"/>
      <c r="AK117" s="981">
        <v>5279224</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191</v>
      </c>
      <c r="BR117" s="926"/>
      <c r="BS117" s="926"/>
      <c r="BT117" s="926"/>
      <c r="BU117" s="926"/>
      <c r="BV117" s="926" t="s">
        <v>191</v>
      </c>
      <c r="BW117" s="926"/>
      <c r="BX117" s="926"/>
      <c r="BY117" s="926"/>
      <c r="BZ117" s="926"/>
      <c r="CA117" s="926" t="s">
        <v>191</v>
      </c>
      <c r="CB117" s="926"/>
      <c r="CC117" s="926"/>
      <c r="CD117" s="926"/>
      <c r="CE117" s="926"/>
      <c r="CF117" s="920" t="s">
        <v>444</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191</v>
      </c>
      <c r="DH117" s="959"/>
      <c r="DI117" s="959"/>
      <c r="DJ117" s="959"/>
      <c r="DK117" s="960"/>
      <c r="DL117" s="961" t="s">
        <v>444</v>
      </c>
      <c r="DM117" s="959"/>
      <c r="DN117" s="959"/>
      <c r="DO117" s="959"/>
      <c r="DP117" s="960"/>
      <c r="DQ117" s="961" t="s">
        <v>191</v>
      </c>
      <c r="DR117" s="959"/>
      <c r="DS117" s="959"/>
      <c r="DT117" s="959"/>
      <c r="DU117" s="960"/>
      <c r="DV117" s="962" t="s">
        <v>191</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312</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191</v>
      </c>
      <c r="BR118" s="1000"/>
      <c r="BS118" s="1000"/>
      <c r="BT118" s="1000"/>
      <c r="BU118" s="1000"/>
      <c r="BV118" s="1000" t="s">
        <v>191</v>
      </c>
      <c r="BW118" s="1000"/>
      <c r="BX118" s="1000"/>
      <c r="BY118" s="1000"/>
      <c r="BZ118" s="1000"/>
      <c r="CA118" s="1000" t="s">
        <v>444</v>
      </c>
      <c r="CB118" s="1000"/>
      <c r="CC118" s="1000"/>
      <c r="CD118" s="1000"/>
      <c r="CE118" s="1000"/>
      <c r="CF118" s="920" t="s">
        <v>191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444</v>
      </c>
      <c r="DM118" s="959"/>
      <c r="DN118" s="959"/>
      <c r="DO118" s="959"/>
      <c r="DP118" s="960"/>
      <c r="DQ118" s="961" t="s">
        <v>191</v>
      </c>
      <c r="DR118" s="959"/>
      <c r="DS118" s="959"/>
      <c r="DT118" s="959"/>
      <c r="DU118" s="960"/>
      <c r="DV118" s="962" t="s">
        <v>191</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218339</v>
      </c>
      <c r="AB119" s="900"/>
      <c r="AC119" s="900"/>
      <c r="AD119" s="900"/>
      <c r="AE119" s="901"/>
      <c r="AF119" s="902">
        <v>218447</v>
      </c>
      <c r="AG119" s="900"/>
      <c r="AH119" s="900"/>
      <c r="AI119" s="900"/>
      <c r="AJ119" s="901"/>
      <c r="AK119" s="902">
        <v>218553</v>
      </c>
      <c r="AL119" s="900"/>
      <c r="AM119" s="900"/>
      <c r="AN119" s="900"/>
      <c r="AO119" s="901"/>
      <c r="AP119" s="903">
        <v>0.8</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49312842</v>
      </c>
      <c r="BR119" s="1000"/>
      <c r="BS119" s="1000"/>
      <c r="BT119" s="1000"/>
      <c r="BU119" s="1000"/>
      <c r="BV119" s="1000">
        <v>48903129</v>
      </c>
      <c r="BW119" s="1000"/>
      <c r="BX119" s="1000"/>
      <c r="BY119" s="1000"/>
      <c r="BZ119" s="1000"/>
      <c r="CA119" s="1000">
        <v>45940614</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1701050</v>
      </c>
      <c r="DH119" s="986"/>
      <c r="DI119" s="986"/>
      <c r="DJ119" s="986"/>
      <c r="DK119" s="987"/>
      <c r="DL119" s="985">
        <v>1326105</v>
      </c>
      <c r="DM119" s="986"/>
      <c r="DN119" s="986"/>
      <c r="DO119" s="986"/>
      <c r="DP119" s="987"/>
      <c r="DQ119" s="985">
        <v>1233067</v>
      </c>
      <c r="DR119" s="986"/>
      <c r="DS119" s="986"/>
      <c r="DT119" s="986"/>
      <c r="DU119" s="987"/>
      <c r="DV119" s="988">
        <v>4.8</v>
      </c>
      <c r="DW119" s="989"/>
      <c r="DX119" s="989"/>
      <c r="DY119" s="989"/>
      <c r="DZ119" s="990"/>
    </row>
    <row r="120" spans="1:130" s="230" customFormat="1" ht="26.25" customHeight="1" x14ac:dyDescent="0.15">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191</v>
      </c>
      <c r="AB120" s="959"/>
      <c r="AC120" s="959"/>
      <c r="AD120" s="959"/>
      <c r="AE120" s="960"/>
      <c r="AF120" s="961" t="s">
        <v>191</v>
      </c>
      <c r="AG120" s="959"/>
      <c r="AH120" s="959"/>
      <c r="AI120" s="959"/>
      <c r="AJ120" s="960"/>
      <c r="AK120" s="961" t="s">
        <v>191</v>
      </c>
      <c r="AL120" s="959"/>
      <c r="AM120" s="959"/>
      <c r="AN120" s="959"/>
      <c r="AO120" s="960"/>
      <c r="AP120" s="962" t="s">
        <v>444</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10490096</v>
      </c>
      <c r="BR120" s="931"/>
      <c r="BS120" s="931"/>
      <c r="BT120" s="931"/>
      <c r="BU120" s="931"/>
      <c r="BV120" s="931">
        <v>12141456</v>
      </c>
      <c r="BW120" s="931"/>
      <c r="BX120" s="931"/>
      <c r="BY120" s="931"/>
      <c r="BZ120" s="931"/>
      <c r="CA120" s="931">
        <v>12315240</v>
      </c>
      <c r="CB120" s="931"/>
      <c r="CC120" s="931"/>
      <c r="CD120" s="931"/>
      <c r="CE120" s="931"/>
      <c r="CF120" s="944">
        <v>47.5</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5645450</v>
      </c>
      <c r="DH120" s="931"/>
      <c r="DI120" s="931"/>
      <c r="DJ120" s="931"/>
      <c r="DK120" s="931"/>
      <c r="DL120" s="931">
        <v>5510020</v>
      </c>
      <c r="DM120" s="931"/>
      <c r="DN120" s="931"/>
      <c r="DO120" s="931"/>
      <c r="DP120" s="931"/>
      <c r="DQ120" s="931">
        <v>5383672</v>
      </c>
      <c r="DR120" s="931"/>
      <c r="DS120" s="931"/>
      <c r="DT120" s="931"/>
      <c r="DU120" s="931"/>
      <c r="DV120" s="932">
        <v>20.8</v>
      </c>
      <c r="DW120" s="932"/>
      <c r="DX120" s="932"/>
      <c r="DY120" s="932"/>
      <c r="DZ120" s="933"/>
    </row>
    <row r="121" spans="1:130" s="230" customFormat="1" ht="26.25" customHeight="1" x14ac:dyDescent="0.15">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191</v>
      </c>
      <c r="AB121" s="959"/>
      <c r="AC121" s="959"/>
      <c r="AD121" s="959"/>
      <c r="AE121" s="960"/>
      <c r="AF121" s="961" t="s">
        <v>191</v>
      </c>
      <c r="AG121" s="959"/>
      <c r="AH121" s="959"/>
      <c r="AI121" s="959"/>
      <c r="AJ121" s="960"/>
      <c r="AK121" s="961" t="s">
        <v>444</v>
      </c>
      <c r="AL121" s="959"/>
      <c r="AM121" s="959"/>
      <c r="AN121" s="959"/>
      <c r="AO121" s="960"/>
      <c r="AP121" s="962" t="s">
        <v>191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5670406</v>
      </c>
      <c r="BR121" s="926"/>
      <c r="BS121" s="926"/>
      <c r="BT121" s="926"/>
      <c r="BU121" s="926"/>
      <c r="BV121" s="926">
        <v>5189251</v>
      </c>
      <c r="BW121" s="926"/>
      <c r="BX121" s="926"/>
      <c r="BY121" s="926"/>
      <c r="BZ121" s="926"/>
      <c r="CA121" s="926">
        <v>5341475</v>
      </c>
      <c r="CB121" s="926"/>
      <c r="CC121" s="926"/>
      <c r="CD121" s="926"/>
      <c r="CE121" s="926"/>
      <c r="CF121" s="920">
        <v>20.6</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10676</v>
      </c>
      <c r="DH121" s="926"/>
      <c r="DI121" s="926"/>
      <c r="DJ121" s="926"/>
      <c r="DK121" s="926"/>
      <c r="DL121" s="926">
        <v>12763</v>
      </c>
      <c r="DM121" s="926"/>
      <c r="DN121" s="926"/>
      <c r="DO121" s="926"/>
      <c r="DP121" s="926"/>
      <c r="DQ121" s="926">
        <v>12687</v>
      </c>
      <c r="DR121" s="926"/>
      <c r="DS121" s="926"/>
      <c r="DT121" s="926"/>
      <c r="DU121" s="926"/>
      <c r="DV121" s="927">
        <v>0</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191</v>
      </c>
      <c r="AB122" s="959"/>
      <c r="AC122" s="959"/>
      <c r="AD122" s="959"/>
      <c r="AE122" s="960"/>
      <c r="AF122" s="961" t="s">
        <v>191</v>
      </c>
      <c r="AG122" s="959"/>
      <c r="AH122" s="959"/>
      <c r="AI122" s="959"/>
      <c r="AJ122" s="960"/>
      <c r="AK122" s="961" t="s">
        <v>191</v>
      </c>
      <c r="AL122" s="959"/>
      <c r="AM122" s="959"/>
      <c r="AN122" s="959"/>
      <c r="AO122" s="960"/>
      <c r="AP122" s="962" t="s">
        <v>191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33409577</v>
      </c>
      <c r="BR122" s="1000"/>
      <c r="BS122" s="1000"/>
      <c r="BT122" s="1000"/>
      <c r="BU122" s="1000"/>
      <c r="BV122" s="1000">
        <v>32838641</v>
      </c>
      <c r="BW122" s="1000"/>
      <c r="BX122" s="1000"/>
      <c r="BY122" s="1000"/>
      <c r="BZ122" s="1000"/>
      <c r="CA122" s="1000">
        <v>31146374</v>
      </c>
      <c r="CB122" s="1000"/>
      <c r="CC122" s="1000"/>
      <c r="CD122" s="1000"/>
      <c r="CE122" s="1000"/>
      <c r="CF122" s="1017">
        <v>120.1</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191</v>
      </c>
      <c r="DH122" s="926"/>
      <c r="DI122" s="926"/>
      <c r="DJ122" s="926"/>
      <c r="DK122" s="926"/>
      <c r="DL122" s="926" t="s">
        <v>444</v>
      </c>
      <c r="DM122" s="926"/>
      <c r="DN122" s="926"/>
      <c r="DO122" s="926"/>
      <c r="DP122" s="926"/>
      <c r="DQ122" s="926" t="s">
        <v>444</v>
      </c>
      <c r="DR122" s="926"/>
      <c r="DS122" s="926"/>
      <c r="DT122" s="926"/>
      <c r="DU122" s="926"/>
      <c r="DV122" s="927" t="s">
        <v>191</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191</v>
      </c>
      <c r="AL123" s="959"/>
      <c r="AM123" s="959"/>
      <c r="AN123" s="959"/>
      <c r="AO123" s="960"/>
      <c r="AP123" s="962" t="s">
        <v>191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3">
        <v>49570079</v>
      </c>
      <c r="BR123" s="1064"/>
      <c r="BS123" s="1064"/>
      <c r="BT123" s="1064"/>
      <c r="BU123" s="1064"/>
      <c r="BV123" s="1064">
        <v>50169348</v>
      </c>
      <c r="BW123" s="1064"/>
      <c r="BX123" s="1064"/>
      <c r="BY123" s="1064"/>
      <c r="BZ123" s="1064"/>
      <c r="CA123" s="1064">
        <v>48803089</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444</v>
      </c>
      <c r="DM123" s="959"/>
      <c r="DN123" s="959"/>
      <c r="DO123" s="959"/>
      <c r="DP123" s="960"/>
      <c r="DQ123" s="961" t="s">
        <v>191</v>
      </c>
      <c r="DR123" s="959"/>
      <c r="DS123" s="959"/>
      <c r="DT123" s="959"/>
      <c r="DU123" s="960"/>
      <c r="DV123" s="962" t="s">
        <v>191</v>
      </c>
      <c r="DW123" s="963"/>
      <c r="DX123" s="963"/>
      <c r="DY123" s="963"/>
      <c r="DZ123" s="964"/>
    </row>
    <row r="124" spans="1:130" s="230" customFormat="1" ht="26.25" customHeight="1" thickBot="1" x14ac:dyDescent="0.2">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191</v>
      </c>
      <c r="AB124" s="959"/>
      <c r="AC124" s="959"/>
      <c r="AD124" s="959"/>
      <c r="AE124" s="960"/>
      <c r="AF124" s="961" t="s">
        <v>191</v>
      </c>
      <c r="AG124" s="959"/>
      <c r="AH124" s="959"/>
      <c r="AI124" s="959"/>
      <c r="AJ124" s="960"/>
      <c r="AK124" s="961" t="s">
        <v>444</v>
      </c>
      <c r="AL124" s="959"/>
      <c r="AM124" s="959"/>
      <c r="AN124" s="959"/>
      <c r="AO124" s="960"/>
      <c r="AP124" s="962" t="s">
        <v>444</v>
      </c>
      <c r="AQ124" s="963"/>
      <c r="AR124" s="963"/>
      <c r="AS124" s="963"/>
      <c r="AT124" s="964"/>
      <c r="AU124" s="1059" t="s">
        <v>477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191</v>
      </c>
      <c r="BR124" s="1027"/>
      <c r="BS124" s="1027"/>
      <c r="BT124" s="1027"/>
      <c r="BU124" s="1027"/>
      <c r="BV124" s="1027" t="s">
        <v>191</v>
      </c>
      <c r="BW124" s="1027"/>
      <c r="BX124" s="1027"/>
      <c r="BY124" s="1027"/>
      <c r="BZ124" s="1027"/>
      <c r="CA124" s="1027" t="s">
        <v>191</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444</v>
      </c>
      <c r="DH124" s="986"/>
      <c r="DI124" s="986"/>
      <c r="DJ124" s="986"/>
      <c r="DK124" s="987"/>
      <c r="DL124" s="985" t="s">
        <v>191</v>
      </c>
      <c r="DM124" s="986"/>
      <c r="DN124" s="986"/>
      <c r="DO124" s="986"/>
      <c r="DP124" s="987"/>
      <c r="DQ124" s="985" t="s">
        <v>444</v>
      </c>
      <c r="DR124" s="986"/>
      <c r="DS124" s="986"/>
      <c r="DT124" s="986"/>
      <c r="DU124" s="987"/>
      <c r="DV124" s="988" t="s">
        <v>191</v>
      </c>
      <c r="DW124" s="989"/>
      <c r="DX124" s="989"/>
      <c r="DY124" s="989"/>
      <c r="DZ124" s="990"/>
    </row>
    <row r="125" spans="1:130" s="230" customFormat="1" ht="26.25" customHeight="1" x14ac:dyDescent="0.15">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191</v>
      </c>
      <c r="AB125" s="959"/>
      <c r="AC125" s="959"/>
      <c r="AD125" s="959"/>
      <c r="AE125" s="960"/>
      <c r="AF125" s="961" t="s">
        <v>444</v>
      </c>
      <c r="AG125" s="959"/>
      <c r="AH125" s="959"/>
      <c r="AI125" s="959"/>
      <c r="AJ125" s="960"/>
      <c r="AK125" s="961" t="s">
        <v>191</v>
      </c>
      <c r="AL125" s="959"/>
      <c r="AM125" s="959"/>
      <c r="AN125" s="959"/>
      <c r="AO125" s="960"/>
      <c r="AP125" s="962" t="s">
        <v>191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444</v>
      </c>
      <c r="DH125" s="931"/>
      <c r="DI125" s="931"/>
      <c r="DJ125" s="931"/>
      <c r="DK125" s="931"/>
      <c r="DL125" s="931" t="s">
        <v>444</v>
      </c>
      <c r="DM125" s="931"/>
      <c r="DN125" s="931"/>
      <c r="DO125" s="931"/>
      <c r="DP125" s="931"/>
      <c r="DQ125" s="931" t="s">
        <v>191</v>
      </c>
      <c r="DR125" s="931"/>
      <c r="DS125" s="931"/>
      <c r="DT125" s="931"/>
      <c r="DU125" s="931"/>
      <c r="DV125" s="932" t="s">
        <v>444</v>
      </c>
      <c r="DW125" s="932"/>
      <c r="DX125" s="932"/>
      <c r="DY125" s="932"/>
      <c r="DZ125" s="933"/>
    </row>
    <row r="126" spans="1:130" s="230" customFormat="1" ht="26.25" customHeight="1" thickBot="1" x14ac:dyDescent="0.2">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397165</v>
      </c>
      <c r="AB126" s="959"/>
      <c r="AC126" s="959"/>
      <c r="AD126" s="959"/>
      <c r="AE126" s="960"/>
      <c r="AF126" s="961">
        <v>396726</v>
      </c>
      <c r="AG126" s="959"/>
      <c r="AH126" s="959"/>
      <c r="AI126" s="959"/>
      <c r="AJ126" s="960"/>
      <c r="AK126" s="961">
        <v>111624</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191</v>
      </c>
      <c r="DH126" s="926"/>
      <c r="DI126" s="926"/>
      <c r="DJ126" s="926"/>
      <c r="DK126" s="926"/>
      <c r="DL126" s="926" t="s">
        <v>444</v>
      </c>
      <c r="DM126" s="926"/>
      <c r="DN126" s="926"/>
      <c r="DO126" s="926"/>
      <c r="DP126" s="926"/>
      <c r="DQ126" s="926" t="s">
        <v>444</v>
      </c>
      <c r="DR126" s="926"/>
      <c r="DS126" s="926"/>
      <c r="DT126" s="926"/>
      <c r="DU126" s="926"/>
      <c r="DV126" s="927" t="s">
        <v>191</v>
      </c>
      <c r="DW126" s="927"/>
      <c r="DX126" s="927"/>
      <c r="DY126" s="927"/>
      <c r="DZ126" s="928"/>
    </row>
    <row r="127" spans="1:130" s="230" customFormat="1" ht="26.25" customHeight="1" x14ac:dyDescent="0.15">
      <c r="A127" s="1058"/>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191</v>
      </c>
      <c r="AB127" s="959"/>
      <c r="AC127" s="959"/>
      <c r="AD127" s="959"/>
      <c r="AE127" s="960"/>
      <c r="AF127" s="961" t="s">
        <v>191</v>
      </c>
      <c r="AG127" s="959"/>
      <c r="AH127" s="959"/>
      <c r="AI127" s="959"/>
      <c r="AJ127" s="960"/>
      <c r="AK127" s="961" t="s">
        <v>191</v>
      </c>
      <c r="AL127" s="959"/>
      <c r="AM127" s="959"/>
      <c r="AN127" s="959"/>
      <c r="AO127" s="960"/>
      <c r="AP127" s="962" t="s">
        <v>191</v>
      </c>
      <c r="AQ127" s="963"/>
      <c r="AR127" s="963"/>
      <c r="AS127" s="963"/>
      <c r="AT127" s="964"/>
      <c r="AU127" s="232"/>
      <c r="AV127" s="232"/>
      <c r="AW127" s="232"/>
      <c r="AX127" s="1031" t="s">
        <v>483</v>
      </c>
      <c r="AY127" s="1032"/>
      <c r="AZ127" s="1032"/>
      <c r="BA127" s="1032"/>
      <c r="BB127" s="1032"/>
      <c r="BC127" s="1032"/>
      <c r="BD127" s="1032"/>
      <c r="BE127" s="1033"/>
      <c r="BF127" s="1034" t="s">
        <v>484</v>
      </c>
      <c r="BG127" s="1032"/>
      <c r="BH127" s="1032"/>
      <c r="BI127" s="1032"/>
      <c r="BJ127" s="1032"/>
      <c r="BK127" s="1032"/>
      <c r="BL127" s="1033"/>
      <c r="BM127" s="1034" t="s">
        <v>485</v>
      </c>
      <c r="BN127" s="1032"/>
      <c r="BO127" s="1032"/>
      <c r="BP127" s="1032"/>
      <c r="BQ127" s="1032"/>
      <c r="BR127" s="1032"/>
      <c r="BS127" s="1033"/>
      <c r="BT127" s="1034" t="s">
        <v>486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191</v>
      </c>
      <c r="DH127" s="926"/>
      <c r="DI127" s="926"/>
      <c r="DJ127" s="926"/>
      <c r="DK127" s="926"/>
      <c r="DL127" s="926" t="s">
        <v>191</v>
      </c>
      <c r="DM127" s="926"/>
      <c r="DN127" s="926"/>
      <c r="DO127" s="926"/>
      <c r="DP127" s="926"/>
      <c r="DQ127" s="926" t="s">
        <v>444</v>
      </c>
      <c r="DR127" s="926"/>
      <c r="DS127" s="926"/>
      <c r="DT127" s="926"/>
      <c r="DU127" s="926"/>
      <c r="DV127" s="927" t="s">
        <v>444</v>
      </c>
      <c r="DW127" s="927"/>
      <c r="DX127" s="927"/>
      <c r="DY127" s="927"/>
      <c r="DZ127" s="928"/>
    </row>
    <row r="128" spans="1:130" s="230" customFormat="1" ht="26.25" customHeight="1" thickBot="1" x14ac:dyDescent="0.2">
      <c r="A128" s="1041" t="s">
        <v>488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489</v>
      </c>
      <c r="X128" s="1043"/>
      <c r="Y128" s="1043"/>
      <c r="Z128" s="1044"/>
      <c r="AA128" s="1045">
        <v>810455</v>
      </c>
      <c r="AB128" s="1046"/>
      <c r="AC128" s="1046"/>
      <c r="AD128" s="1046"/>
      <c r="AE128" s="1047"/>
      <c r="AF128" s="1048">
        <v>877227</v>
      </c>
      <c r="AG128" s="1046"/>
      <c r="AH128" s="1046"/>
      <c r="AI128" s="1046"/>
      <c r="AJ128" s="1047"/>
      <c r="AK128" s="1048">
        <v>791039</v>
      </c>
      <c r="AL128" s="1046"/>
      <c r="AM128" s="1046"/>
      <c r="AN128" s="1046"/>
      <c r="AO128" s="1047"/>
      <c r="AP128" s="1049"/>
      <c r="AQ128" s="1050"/>
      <c r="AR128" s="1050"/>
      <c r="AS128" s="1050"/>
      <c r="AT128" s="1051"/>
      <c r="AU128" s="232"/>
      <c r="AV128" s="232"/>
      <c r="AW128" s="232"/>
      <c r="AX128" s="896" t="s">
        <v>490</v>
      </c>
      <c r="AY128" s="897"/>
      <c r="AZ128" s="897"/>
      <c r="BA128" s="897"/>
      <c r="BB128" s="897"/>
      <c r="BC128" s="897"/>
      <c r="BD128" s="897"/>
      <c r="BE128" s="898"/>
      <c r="BF128" s="1052" t="s">
        <v>444</v>
      </c>
      <c r="BG128" s="1053"/>
      <c r="BH128" s="1053"/>
      <c r="BI128" s="1053"/>
      <c r="BJ128" s="1053"/>
      <c r="BK128" s="1053"/>
      <c r="BL128" s="1054"/>
      <c r="BM128" s="1052">
        <v>11.86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491</v>
      </c>
      <c r="CQ128" s="726"/>
      <c r="CR128" s="726"/>
      <c r="CS128" s="726"/>
      <c r="CT128" s="726"/>
      <c r="CU128" s="726"/>
      <c r="CV128" s="726"/>
      <c r="CW128" s="726"/>
      <c r="CX128" s="726"/>
      <c r="CY128" s="726"/>
      <c r="CZ128" s="726"/>
      <c r="DA128" s="726"/>
      <c r="DB128" s="726"/>
      <c r="DC128" s="726"/>
      <c r="DD128" s="726"/>
      <c r="DE128" s="726"/>
      <c r="DF128" s="1036"/>
      <c r="DG128" s="1037" t="s">
        <v>444</v>
      </c>
      <c r="DH128" s="1038"/>
      <c r="DI128" s="1038"/>
      <c r="DJ128" s="1038"/>
      <c r="DK128" s="1038"/>
      <c r="DL128" s="1038">
        <v>6470</v>
      </c>
      <c r="DM128" s="1038"/>
      <c r="DN128" s="1038"/>
      <c r="DO128" s="1038"/>
      <c r="DP128" s="1038"/>
      <c r="DQ128" s="1038">
        <v>77409</v>
      </c>
      <c r="DR128" s="1038"/>
      <c r="DS128" s="1038"/>
      <c r="DT128" s="1038"/>
      <c r="DU128" s="1038"/>
      <c r="DV128" s="1039">
        <v>0.3</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28237351</v>
      </c>
      <c r="AB129" s="959"/>
      <c r="AC129" s="959"/>
      <c r="AD129" s="959"/>
      <c r="AE129" s="960"/>
      <c r="AF129" s="961">
        <v>29608941</v>
      </c>
      <c r="AG129" s="959"/>
      <c r="AH129" s="959"/>
      <c r="AI129" s="959"/>
      <c r="AJ129" s="960"/>
      <c r="AK129" s="961">
        <v>28926660</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191</v>
      </c>
      <c r="BG129" s="1067"/>
      <c r="BH129" s="1067"/>
      <c r="BI129" s="1067"/>
      <c r="BJ129" s="1067"/>
      <c r="BK129" s="1067"/>
      <c r="BL129" s="1068"/>
      <c r="BM129" s="1066">
        <v>16.86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3078367</v>
      </c>
      <c r="AB130" s="959"/>
      <c r="AC130" s="959"/>
      <c r="AD130" s="959"/>
      <c r="AE130" s="960"/>
      <c r="AF130" s="961">
        <v>3069877</v>
      </c>
      <c r="AG130" s="959"/>
      <c r="AH130" s="959"/>
      <c r="AI130" s="959"/>
      <c r="AJ130" s="960"/>
      <c r="AK130" s="961">
        <v>2986885</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5.6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25158984</v>
      </c>
      <c r="AB131" s="986"/>
      <c r="AC131" s="986"/>
      <c r="AD131" s="986"/>
      <c r="AE131" s="987"/>
      <c r="AF131" s="985">
        <v>26539064</v>
      </c>
      <c r="AG131" s="986"/>
      <c r="AH131" s="986"/>
      <c r="AI131" s="986"/>
      <c r="AJ131" s="987"/>
      <c r="AK131" s="985">
        <v>25939775</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191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5.6755478210000003</v>
      </c>
      <c r="AB132" s="1097"/>
      <c r="AC132" s="1097"/>
      <c r="AD132" s="1097"/>
      <c r="AE132" s="1098"/>
      <c r="AF132" s="1099">
        <v>5.4561419349999998</v>
      </c>
      <c r="AG132" s="1097"/>
      <c r="AH132" s="1097"/>
      <c r="AI132" s="1097"/>
      <c r="AJ132" s="1098"/>
      <c r="AK132" s="1099">
        <v>5.7876369399999996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4.9000000000000004</v>
      </c>
      <c r="AB133" s="1080"/>
      <c r="AC133" s="1080"/>
      <c r="AD133" s="1080"/>
      <c r="AE133" s="1081"/>
      <c r="AF133" s="1079">
        <v>5.3</v>
      </c>
      <c r="AG133" s="1080"/>
      <c r="AH133" s="1080"/>
      <c r="AI133" s="1080"/>
      <c r="AJ133" s="1081"/>
      <c r="AK133" s="1079">
        <v>5.6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rRCqGCTDbGlYMe/GP8vJnpIVGZ1XjKSkkWcUd0Znkf9nXaIwN6OsVD5AXuTb59hwmHasSacD/J/21RVGU76KA==" saltValue="beyInv9pE/4FHzpDNU4A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J72" sqref="AJ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Hh290FUYxRTflXB31swiMR5M2qiA9KE5Le9IblRAI0+gkZTo31HSmQdx/AvbJ102Ih8qnpLmkUicjx42yZn1g==" saltValue="DJNf5Mn3C5SGqdJsGuNP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D1"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sRoFqiuxnnlrFKz1yaLNFPxIye9YZydQuM399/GJQxQh8HHNE5pfURf//BKtQ9xigwcwR+FneIJuo2ep9qxRw==" saltValue="j0fCooiaNMW4Nlz07vD3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7989185</v>
      </c>
      <c r="AP9" s="281">
        <v>53489</v>
      </c>
      <c r="AQ9" s="282">
        <v>62374</v>
      </c>
      <c r="AR9" s="283">
        <v>-14.2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1478738</v>
      </c>
      <c r="AP10" s="284">
        <v>9900</v>
      </c>
      <c r="AQ10" s="285">
        <v>4230</v>
      </c>
      <c r="AR10" s="286">
        <v>134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601</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v>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297693</v>
      </c>
      <c r="AP13" s="284">
        <v>1993</v>
      </c>
      <c r="AQ13" s="285">
        <v>2559</v>
      </c>
      <c r="AR13" s="286">
        <v>-22.1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173198</v>
      </c>
      <c r="AP14" s="284">
        <v>1160</v>
      </c>
      <c r="AQ14" s="285">
        <v>1133</v>
      </c>
      <c r="AR14" s="286">
        <v>2.4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-534273</v>
      </c>
      <c r="AP15" s="284">
        <v>-3577</v>
      </c>
      <c r="AQ15" s="285">
        <v>-4006</v>
      </c>
      <c r="AR15" s="286">
        <v>-10.7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9404541</v>
      </c>
      <c r="AP16" s="284">
        <v>62966</v>
      </c>
      <c r="AQ16" s="285">
        <v>66904</v>
      </c>
      <c r="AR16" s="286">
        <v>-5.9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5.34</v>
      </c>
      <c r="AP21" s="298">
        <v>6.16</v>
      </c>
      <c r="AQ21" s="299">
        <v>-0.82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101.2</v>
      </c>
      <c r="AP22" s="303">
        <v>98.9</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4271255</v>
      </c>
      <c r="AP32" s="312">
        <v>28597</v>
      </c>
      <c r="AQ32" s="313">
        <v>33699</v>
      </c>
      <c r="AR32" s="314">
        <v>-15.1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v>23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573679</v>
      </c>
      <c r="AP35" s="312">
        <v>3841</v>
      </c>
      <c r="AQ35" s="313">
        <v>5771</v>
      </c>
      <c r="AR35" s="314">
        <v>-33.4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104113</v>
      </c>
      <c r="AP36" s="312">
        <v>697</v>
      </c>
      <c r="AQ36" s="313">
        <v>1158</v>
      </c>
      <c r="AR36" s="314">
        <v>-39.799999999999997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330177</v>
      </c>
      <c r="AP37" s="312">
        <v>2211</v>
      </c>
      <c r="AQ37" s="313">
        <v>631</v>
      </c>
      <c r="AR37" s="314">
        <v>250.4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0</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-791039</v>
      </c>
      <c r="AP39" s="312">
        <v>-5296</v>
      </c>
      <c r="AQ39" s="313">
        <v>-6112</v>
      </c>
      <c r="AR39" s="314">
        <v>-13.4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-2986885</v>
      </c>
      <c r="AP40" s="312">
        <v>-19998</v>
      </c>
      <c r="AQ40" s="313">
        <v>-25565</v>
      </c>
      <c r="AR40" s="314">
        <v>-21.8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1501300</v>
      </c>
      <c r="AP41" s="312">
        <v>10052</v>
      </c>
      <c r="AQ41" s="313">
        <v>9604</v>
      </c>
      <c r="AR41" s="314">
        <v>4.7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3619887</v>
      </c>
      <c r="AN51" s="334">
        <v>23868</v>
      </c>
      <c r="AO51" s="335">
        <v>0.5</v>
      </c>
      <c r="AP51" s="336">
        <v>33173</v>
      </c>
      <c r="AQ51" s="337">
        <v>-19.2</v>
      </c>
      <c r="AR51" s="338">
        <v>19.7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2702093</v>
      </c>
      <c r="AN52" s="342">
        <v>17817</v>
      </c>
      <c r="AO52" s="343">
        <v>12.4</v>
      </c>
      <c r="AP52" s="344">
        <v>20353</v>
      </c>
      <c r="AQ52" s="345">
        <v>-25.4</v>
      </c>
      <c r="AR52" s="346">
        <v>37.799999999999997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4453628</v>
      </c>
      <c r="AN53" s="334">
        <v>29549</v>
      </c>
      <c r="AO53" s="335">
        <v>23.8</v>
      </c>
      <c r="AP53" s="336">
        <v>37644</v>
      </c>
      <c r="AQ53" s="337">
        <v>13.5</v>
      </c>
      <c r="AR53" s="338">
        <v>10.3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3059537</v>
      </c>
      <c r="AN54" s="342">
        <v>20300</v>
      </c>
      <c r="AO54" s="343">
        <v>13.9</v>
      </c>
      <c r="AP54" s="344">
        <v>24939</v>
      </c>
      <c r="AQ54" s="345">
        <v>22.5</v>
      </c>
      <c r="AR54" s="346">
        <v>-8.6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5423612</v>
      </c>
      <c r="AN55" s="334">
        <v>36199</v>
      </c>
      <c r="AO55" s="335">
        <v>22.5</v>
      </c>
      <c r="AP55" s="336">
        <v>44161</v>
      </c>
      <c r="AQ55" s="337">
        <v>17.3</v>
      </c>
      <c r="AR55" s="338">
        <v>5.2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3973115</v>
      </c>
      <c r="AN56" s="342">
        <v>26518</v>
      </c>
      <c r="AO56" s="343">
        <v>30.6</v>
      </c>
      <c r="AP56" s="344">
        <v>23644</v>
      </c>
      <c r="AQ56" s="345">
        <v>-5.2</v>
      </c>
      <c r="AR56" s="346">
        <v>35.799999999999997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4718502</v>
      </c>
      <c r="AN57" s="334">
        <v>31521</v>
      </c>
      <c r="AO57" s="335">
        <v>-12.9</v>
      </c>
      <c r="AP57" s="336">
        <v>43955</v>
      </c>
      <c r="AQ57" s="337">
        <v>-0.5</v>
      </c>
      <c r="AR57" s="338">
        <v>-12.4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3620688</v>
      </c>
      <c r="AN58" s="342">
        <v>24188</v>
      </c>
      <c r="AO58" s="343">
        <v>-8.8000000000000007</v>
      </c>
      <c r="AP58" s="344">
        <v>21318</v>
      </c>
      <c r="AQ58" s="345">
        <v>-9.8000000000000007</v>
      </c>
      <c r="AR58" s="346">
        <v>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3552096</v>
      </c>
      <c r="AN59" s="334">
        <v>23782</v>
      </c>
      <c r="AO59" s="335">
        <v>-24.6</v>
      </c>
      <c r="AP59" s="336">
        <v>41921</v>
      </c>
      <c r="AQ59" s="337">
        <v>-4.5999999999999996</v>
      </c>
      <c r="AR59" s="338">
        <v>-20</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2546118</v>
      </c>
      <c r="AN60" s="342">
        <v>17047</v>
      </c>
      <c r="AO60" s="343">
        <v>-29.5</v>
      </c>
      <c r="AP60" s="344">
        <v>21655</v>
      </c>
      <c r="AQ60" s="345">
        <v>1.6</v>
      </c>
      <c r="AR60" s="346">
        <v>-31.1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4353545</v>
      </c>
      <c r="AN61" s="349">
        <v>28984</v>
      </c>
      <c r="AO61" s="350">
        <v>1.9</v>
      </c>
      <c r="AP61" s="351">
        <v>40171</v>
      </c>
      <c r="AQ61" s="352">
        <v>1.3</v>
      </c>
      <c r="AR61" s="338">
        <v>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3180310</v>
      </c>
      <c r="AN62" s="342">
        <v>21174</v>
      </c>
      <c r="AO62" s="343">
        <v>3.7</v>
      </c>
      <c r="AP62" s="344">
        <v>22382</v>
      </c>
      <c r="AQ62" s="345">
        <v>-3.3</v>
      </c>
      <c r="AR62" s="346">
        <v>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MuW8Fm6YZ5IKvdap/OQ7PQTHJm4DOa/34txQGhZcX1Q7G5oRWj8JxU7d1k8+luHrLgusgErZ2WLtXGxiXickQ==" saltValue="8luFdmkOXCPU0osgCZw5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2" zoomScale="80" zoomScaleNormal="80" zoomScaleSheetLayoutView="55" workbookViewId="0">
      <selection activeCell="CS116" sqref="CS11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92+N6lHE9jlwMRRjkQgHO6ib4uQ/sSd3gto5sTqkyYg98OxZLFVSCyNBCoDTj+h5iLfjePDTkRZCRt1UNk/tdw==" saltValue="TXTvz2sTokX2j07sIZ/m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8" zoomScale="80" zoomScaleNormal="80" zoomScaleSheetLayoutView="55" workbookViewId="0">
      <selection activeCell="CU85" sqref="CU8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QSBfe1+qUYSKqh94e9Oo1uMTZZQgS1eM/aXkA/1wSn08jNOCcJhdL/DdXfm5dYSiMAhFQLyKjlJgnqa2KWQYgw==" saltValue="0yvivJDncBafmKRvpEUG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37" zoomScaleSheetLayoutView="100" workbookViewId="0">
      <selection activeCell="C49" sqref="C49:E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16.53</v>
      </c>
      <c r="G47" s="12">
        <v>17.54</v>
      </c>
      <c r="H47" s="12">
        <v>15.94</v>
      </c>
      <c r="I47" s="12">
        <v>17.45</v>
      </c>
      <c r="J47" s="13">
        <v>20.64</v>
      </c>
    </row>
    <row r="48" spans="2:10" ht="57.75" customHeight="1" x14ac:dyDescent="0.15">
      <c r="B48" s="14"/>
      <c r="C48" s="1141" t="s">
        <v>4</v>
      </c>
      <c r="D48" s="1141"/>
      <c r="E48" s="1142"/>
      <c r="F48" s="15">
        <v>6.2</v>
      </c>
      <c r="G48" s="16">
        <v>1.08</v>
      </c>
      <c r="H48" s="16">
        <v>2.72</v>
      </c>
      <c r="I48" s="16">
        <v>8.9</v>
      </c>
      <c r="J48" s="17">
        <v>7.62</v>
      </c>
    </row>
    <row r="49" spans="2:10" ht="57.75" customHeight="1" thickBot="1" x14ac:dyDescent="0.2">
      <c r="B49" s="18"/>
      <c r="C49" s="1143" t="s">
        <v>5</v>
      </c>
      <c r="D49" s="1143"/>
      <c r="E49" s="1144"/>
      <c r="F49" s="19">
        <v>0.31</v>
      </c>
      <c r="G49" s="20" t="s">
        <v>560</v>
      </c>
      <c r="H49" s="20">
        <v>0.42</v>
      </c>
      <c r="I49" s="20">
        <v>8.56</v>
      </c>
      <c r="J49" s="21">
        <v>1.29</v>
      </c>
    </row>
    <row r="50" spans="2:10" x14ac:dyDescent="0.15"/>
  </sheetData>
  <sheetProtection algorithmName="SHA-512" hashValue="X9iECu5a1PNNbnRQwx1KXkkh9mGqE1GKnOll9/l7egcHtRl5ul/HIiBLUtFhxuPKEEkT3A9zlW64JEEpemqQCw==" saltValue="RtQ6Y1JxvauZ0FudTm6o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2024-03-12T00:52:21Z</cp:lastPrinted>
  <dcterms:created xsi:type="dcterms:W3CDTF">2024-02-05T00:34:25Z</dcterms:created>
  <dcterms:modified xsi:type="dcterms:W3CDTF">2024-03-18T23:51:06Z</dcterms:modified>
  <cp:category/>
</cp:coreProperties>
</file>