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R4.10月\"/>
    </mc:Choice>
  </mc:AlternateContent>
  <bookViews>
    <workbookView xWindow="0" yWindow="0" windowWidth="23040" windowHeight="9210" firstSheet="12"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交付税・地方債担当）基金残高に係る経年分析 " sheetId="1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<sst xmlns="http://schemas.openxmlformats.org/spreadsheetml/2006/main" count="1056" uniqueCount="609">
  <si>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</si>
  <si>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</si>
  <si>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</si>
  <si>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</si>
  <si>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</si>
  <si>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</si>
  <si>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</si>
  <si>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</si>
  <si>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</si>
  <si>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</si>
  <si>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</si>
  <si>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</si>
  <si>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</si>
  <si>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</si>
  <si>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</si>
  <si>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</si>
  <si>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</si>
  <si>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</si>
  <si>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</si>
  <si>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</si>
  <si>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</si>
  <si>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</si>
  <si>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</si>
  <si>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</si>
  <si>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</si>
  <si>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</si>
  <si>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</si>
  <si>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</si>
  <si>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</si>
  <si>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</si>
  <si>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</si>
  <si>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</si>
  <si>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</si>
  <si>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</si>
  <si>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</si>
  <si>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</si>
  <si>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</si>
  <si>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</si>
  <si>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</si>
  <si>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</si>
  <si>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</si>
  <si>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</si>
  <si>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</si>
  <si>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</si>
  <si>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</si>
  <si>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</si>
  <si>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</si>
  <si>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</si>
  <si>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</si>
  <si>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</si>
  <si>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</si>
  <si>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</si>
  <si>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</si>
  <si>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</si>
  <si>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</si>
  <si>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</si>
  <si>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</si>
  <si>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</si>
  <si>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</si>
  <si>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</si>
  <si>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</si>
  <si>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</si>
  <si>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</si>
  <si>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</si>
  <si>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</si>
  <si>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</si>
  <si>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</si>
  <si>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</si>
  <si>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</si>
  <si>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</si>
  <si>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</si>
  <si>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</si>
  <si>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</si>
  <si>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</si>
  <si>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</si>
  <si>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</si>
  <si>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</si>
  <si>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</si>
  <si>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</si>
  <si>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</si>
  <si>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</si>
  <si>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</si>
  <si>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</si>
  <si>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</si>
  <si>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</si>
  <si>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</si>
  <si>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</si>
  <si>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</si>
  <si>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</si>
  <si>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</si>
  <si>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</si>
  <si>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</si>
  <si>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</si>
  <si>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</si>
  <si>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</si>
  <si>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</si>
  <si>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</si>
  <si>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</si>
  <si>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狭山市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</si>
  <si>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</si>
  <si>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</si>
  <si>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</si>
  <si>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</si>
  <si>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</si>
  <si>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</si>
  <si>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</si>
  <si>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</si>
  <si>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</si>
  <si>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</si>
  <si>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</si>
  <si>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</si>
  <si>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</si>
  <si>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</si>
  <si>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</si>
  <si>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</si>
  <si>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</si>
  <si>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</si>
  <si>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</si>
  <si>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</si>
  <si>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</si>
  <si>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</si>
  <si>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</si>
  <si>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</si>
  <si>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</si>
  <si>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</si>
  <si>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</si>
  <si>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</si>
  <si>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</si>
  <si>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</si>
  <si>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</si>
  <si>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</si>
  <si>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</si>
  <si>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</si>
  <si>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</si>
  <si>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</si>
  <si>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</si>
  <si>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</si>
  <si>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</si>
  <si>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</si>
  <si>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</si>
  <si>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</si>
  <si>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</si>
  <si>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</si>
  <si>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</si>
  <si>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</si>
  <si>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</si>
  <si>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</si>
  <si>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</si>
  <si>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</si>
  <si>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</si>
  <si>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</si>
  <si>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</si>
  <si>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</si>
  <si>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</si>
  <si>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</si>
  <si>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</si>
  <si>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</si>
  <si>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</si>
  <si>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</si>
  <si>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</si>
  <si>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</si>
  <si>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</si>
  <si>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</si>
  <si>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</si>
  <si>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</si>
  <si>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</si>
  <si>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</si>
  <si>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</si>
  <si>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</si>
  <si>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</si>
  <si>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</si>
  <si>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</si>
  <si>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</si>
  <si>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</si>
  <si>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</si>
  <si>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</si>
  <si>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</si>
  <si>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</si>
  <si>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</si>
  <si>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</si>
  <si>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</si>
  <si>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</si>
  <si>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</si>
  <si>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</si>
  <si>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</si>
  <si>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</si>
  <si>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</si>
  <si>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</si>
  <si>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</si>
  <si>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</si>
  <si>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</si>
  <si>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</si>
  <si>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</si>
  <si>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</si>
  <si>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</si>
  <si>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</si>
  <si>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</si>
  <si>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</si>
  <si>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</si>
  <si>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</si>
  <si>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</si>
  <si>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</si>
  <si>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</si>
  <si>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</si>
  <si>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</si>
  <si>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</si>
  <si>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</si>
  <si>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</si>
  <si>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</si>
  <si>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</si>
  <si>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</si>
  <si>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</si>
  <si>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</si>
  <si>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</si>
  <si>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</si>
  <si>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</si>
  <si>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埼玉県狭山市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</si>
  <si>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</si>
  <si>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</si>
  <si>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</si>
  <si>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</si>
  <si>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</si>
  <si>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</si>
  <si>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</si>
  <si>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</si>
  <si>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</si>
  <si>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</si>
  <si>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</si>
  <si>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</si>
  <si>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</si>
  <si>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</si>
  <si>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</si>
  <si>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</si>
  <si>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</si>
  <si>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</si>
  <si>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</si>
  <si>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</si>
  <si>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</si>
  <si>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</si>
  <si>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</si>
  <si>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</si>
  <si>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</si>
  <si>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</si>
  <si>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</si>
  <si>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</si>
  <si>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</si>
  <si>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</si>
  <si>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</si>
  <si>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</si>
  <si>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</si>
  <si>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</si>
  <si>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</si>
  <si>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</si>
  <si>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</si>
  <si>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</si>
  <si>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</si>
  <si>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</si>
  <si>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</si>
  <si>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</si>
  <si>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</si>
  <si>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</si>
  <si>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</si>
  <si>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</si>
  <si>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</si>
  <si>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</si>
  <si>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</si>
  <si>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</si>
  <si>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</si>
  <si>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</si>
  <si>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</si>
  <si>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</si>
  <si>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</si>
  <si>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</si>
  <si>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</si>
  <si>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</si>
  <si>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</si>
  <si>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</si>
  <si>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</si>
  <si>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</si>
  <si>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</si>
  <si>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</si>
  <si>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</si>
  <si>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</si>
  <si>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</si>
  <si>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</si>
  <si>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</si>
  <si>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</si>
  <si>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</si>
  <si>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</si>
  <si>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</si>
  <si>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</si>
  <si>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</si>
  <si>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</si>
  <si>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</si>
  <si>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</si>
  <si>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</si>
  <si>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</si>
  <si>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</si>
  <si>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</si>
  <si>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</si>
  <si>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</si>
  <si>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</si>
  <si>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</si>
  <si>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</si>
  <si>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</si>
  <si>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</si>
  <si>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</si>
  <si>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</si>
  <si>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</si>
  <si>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</si>
  <si>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</si>
  <si>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</si>
  <si>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</si>
  <si>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</si>
  <si>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</si>
  <si>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</si>
  <si>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</si>
  <si>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</si>
  <si>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</si>
  <si>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</si>
  <si>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</si>
  <si>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</si>
  <si>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</si>
  <si>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</si>
  <si>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</si>
  <si>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</si>
  <si>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</si>
  <si>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t>
    <phoneticPr fontId="5"/>
  </si>
  <si>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</si>
  <si>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</si>
  <si>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</si>
  <si>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</si>
  <si>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</si>
  <si>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</si>
  <si>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</si>
  <si>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</si>
  <si>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</si>
  <si>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</si>
  <si>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</si>
  <si>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</si>
  <si>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</si>
  <si>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</si>
  <si>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</si>
  <si>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</si>
  <si>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</si>
  <si>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</si>
  <si>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</si>
  <si>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</si>
  <si>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</si>
  <si>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</si>
  <si>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</si>
  <si>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</si>
  <si>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</si>
  <si>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</si>
  <si>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</si>
  <si>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</si>
  <si>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</si>
  <si>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</si>
  <si>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</si>
  <si>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</si>
  <si>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</si>
  <si>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</si>
  <si>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</si>
  <si>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</si>
  <si>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</si>
  <si>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</si>
  <si>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</si>
  <si>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</si>
  <si>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</si>
  <si>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</si>
  <si>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</si>
  <si>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</si>
  <si>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</si>
  <si>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埼玉県狭山市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</si>
  <si>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</si>
  <si>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</si>
  <si>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</si>
  <si>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</si>
  <si>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</si>
  <si>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</si>
  <si>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</si>
  <si>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</si>
  <si>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</si>
  <si>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</si>
  <si>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</si>
  <si>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</si>
  <si>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</si>
  <si>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</si>
  <si>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</si>
  <si>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</si>
  <si>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</si>
  <si>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</si>
  <si>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</si>
  <si>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</si>
  <si>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</si>
  <si>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</si>
  <si>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</si>
  <si>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</si>
  <si>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</si>
  <si>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</si>
  <si>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</si>
  <si>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</si>
  <si>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</si>
  <si>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</si>
  <si>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</si>
  <si>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</si>
  <si>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</si>
  <si>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</si>
  <si>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</si>
  <si>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</si>
  <si>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</si>
  <si>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</si>
  <si>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</si>
  <si>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</si>
  <si>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</si>
  <si>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</si>
  <si>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</si>
  <si>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</si>
  <si>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</si>
  <si>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</si>
  <si>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</si>
  <si>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</si>
  <si>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</si>
  <si>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</si>
  <si>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</si>
  <si>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</si>
  <si>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</si>
  <si>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</si>
  <si>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</si>
  <si>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</si>
  <si>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</si>
  <si>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</si>
  <si>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</si>
  <si>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</si>
  <si>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</si>
  <si>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</si>
  <si>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</si>
  <si>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</si>
  <si>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</si>
  <si>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</si>
  <si>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</si>
  <si>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</si>
  <si>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</si>
  <si>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</si>
  <si>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</si>
  <si>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</si>
  <si>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</si>
  <si>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</si>
  <si>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</si>
  <si>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</si>
  <si>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</si>
  <si>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</si>
  <si>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</si>
  <si>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</si>
  <si>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</si>
  <si>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</si>
  <si>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</si>
  <si>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</si>
  <si>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</si>
  <si>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</si>
  <si>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</si>
  <si>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</si>
  <si>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</si>
  <si>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</si>
  <si>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</si>
  <si>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</si>
  <si>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</si>
  <si>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</si>
  <si>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</si>
  <si>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</si>
  <si>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</si>
  <si>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</si>
  <si>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</si>
  <si>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</si>
  <si>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</si>
  <si>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</si>
  <si>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</si>
  <si>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</si>
  <si>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</si>
  <si>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</si>
  <si>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</si>
  <si>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</si>
  <si>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</si>
  <si>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</si>
  <si>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</si>
  <si>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</si>
  <si>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</si>
  <si>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</si>
  <si>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</si>
  <si>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</si>
  <si>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</si>
  <si>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</si>
  <si>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</si>
  <si>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</si>
  <si>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</si>
  <si>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</si>
  <si>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</si>
  <si>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</si>
  <si>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</si>
  <si>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</si>
  <si>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</si>
  <si>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</si>
  <si>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</si>
  <si>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</si>
  <si>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</si>
  <si>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</si>
  <si>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</si>
  <si>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</si>
  <si>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</si>
  <si>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</si>
  <si>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</si>
  <si>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</si>
  <si>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</si>
  <si>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</si>
  <si>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</si>
  <si>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</si>
  <si>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</si>
  <si>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</si>
  <si>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</si>
  <si>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</si>
  <si>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</si>
  <si>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</si>
  <si>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</si>
  <si>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</si>
  <si>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</si>
  <si>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</si>
  <si>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</si>
  <si>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</si>
  <si>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</si>
  <si>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</si>
  <si>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</si>
  <si>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</si>
  <si>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</si>
  <si>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</si>
  <si>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</si>
  <si>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</si>
  <si>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</si>
  <si>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</si>
  <si>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</si>
  <si>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</si>
  <si>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</si>
  <si>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</si>
  <si>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</si>
  <si>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</si>
  <si>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</si>
  <si>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</si>
  <si>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</si>
  <si>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</si>
  <si>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</si>
  <si>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</si>
  <si>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</si>
  <si>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</si>
  <si>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</si>
  <si>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</si>
  <si>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</si>
  <si>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</si>
  <si>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</si>
  <si>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</si>
  <si>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</si>
  <si>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</si>
  <si>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</si>
  <si>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</si>
  <si>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</si>
  <si>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</si>
  <si>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4.00</t>
  </si>
  <si>
    <t>水道事業会計</t>
  </si>
  <si>
    <t>下水道事業会計</t>
  </si>
  <si>
    <t>介護保険特別会計</t>
  </si>
  <si>
    <t>一般会計</t>
  </si>
  <si>
    <t>国民健康保険特別会計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</si>
  <si>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</si>
  <si>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</si>
  <si>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</si>
  <si>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</si>
  <si>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</si>
  <si>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</si>
  <si>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</si>
  <si>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</si>
  <si>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</si>
  <si>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埼玉県後期高齢者医療広域連合</t>
    <rPh sb="0" eb="3">
      <t>サイタマケン</t>
    </rPh>
    <rPh sb="3" eb="5">
      <t>コウキ</t>
    </rPh>
    <rPh sb="5" eb="8">
      <t>コウレイシャ</t>
    </rPh>
    <rPh sb="8" eb="10">
      <t>イリョウ</t>
    </rPh>
    <rPh sb="10" eb="14">
      <t>コウイキレンゴウ</t>
    </rPh>
    <phoneticPr fontId="2"/>
  </si>
  <si>
    <t>一般会計</t>
    <rPh sb="0" eb="2">
      <t>イッパン</t>
    </rPh>
    <rPh sb="2" eb="4">
      <t>カイケイ</t>
    </rPh>
    <phoneticPr fontId="2"/>
  </si>
  <si>
    <t>特別会計</t>
    <rPh sb="0" eb="2">
      <t>トクベツ</t>
    </rPh>
    <rPh sb="2" eb="4">
      <t>カイケイ</t>
    </rPh>
    <phoneticPr fontId="2"/>
  </si>
  <si>
    <t>埼玉県後期高齢者医療広域連合</t>
    <phoneticPr fontId="2"/>
  </si>
  <si>
    <t>埼玉県市町村総合事務組合</t>
    <rPh sb="0" eb="3">
      <t>サイタマケン</t>
    </rPh>
    <rPh sb="3" eb="6">
      <t>シチョウソン</t>
    </rPh>
    <rPh sb="6" eb="8">
      <t>ソウゴウ</t>
    </rPh>
    <rPh sb="8" eb="10">
      <t>ジム</t>
    </rPh>
    <rPh sb="10" eb="12">
      <t>クミアイ</t>
    </rPh>
    <phoneticPr fontId="2"/>
  </si>
  <si>
    <t>交通災害特別会計</t>
    <rPh sb="0" eb="2">
      <t>コウツウ</t>
    </rPh>
    <rPh sb="2" eb="4">
      <t>サイガイ</t>
    </rPh>
    <rPh sb="4" eb="8">
      <t>トクベツカイケイ</t>
    </rPh>
    <phoneticPr fontId="2"/>
  </si>
  <si>
    <t>埼玉県市町村総合事務組合</t>
    <phoneticPr fontId="2"/>
  </si>
  <si>
    <t>彩の国さいたま人づくり広域連合</t>
    <rPh sb="0" eb="1">
      <t>アヤ</t>
    </rPh>
    <rPh sb="2" eb="3">
      <t>クニ</t>
    </rPh>
    <rPh sb="7" eb="8">
      <t>ヒト</t>
    </rPh>
    <rPh sb="11" eb="13">
      <t>コウイキ</t>
    </rPh>
    <rPh sb="13" eb="15">
      <t>レンゴウ</t>
    </rPh>
    <phoneticPr fontId="2"/>
  </si>
  <si>
    <t>埼玉県都市競艇組合</t>
    <rPh sb="0" eb="3">
      <t>サイタマケン</t>
    </rPh>
    <rPh sb="3" eb="5">
      <t>トシ</t>
    </rPh>
    <rPh sb="5" eb="7">
      <t>キョウテイ</t>
    </rPh>
    <rPh sb="7" eb="9">
      <t>クミアイ</t>
    </rPh>
    <phoneticPr fontId="2"/>
  </si>
  <si>
    <t>広域飯能斎場組合</t>
    <rPh sb="0" eb="2">
      <t>コウイキ</t>
    </rPh>
    <rPh sb="2" eb="4">
      <t>ハンノウ</t>
    </rPh>
    <rPh sb="4" eb="6">
      <t>サイジョウ</t>
    </rPh>
    <rPh sb="6" eb="8">
      <t>クミアイ</t>
    </rPh>
    <phoneticPr fontId="2"/>
  </si>
  <si>
    <t>埼玉西部消防組合</t>
    <rPh sb="0" eb="2">
      <t>サイタマ</t>
    </rPh>
    <rPh sb="2" eb="4">
      <t>セイブ</t>
    </rPh>
    <rPh sb="4" eb="6">
      <t>ショウボウ</t>
    </rPh>
    <rPh sb="6" eb="8">
      <t>クミアイ</t>
    </rPh>
    <phoneticPr fontId="2"/>
  </si>
  <si>
    <t>狭山市土地開発公社</t>
    <rPh sb="0" eb="3">
      <t>サヤマシ</t>
    </rPh>
    <rPh sb="3" eb="5">
      <t>トチ</t>
    </rPh>
    <rPh sb="5" eb="7">
      <t>カイハツ</t>
    </rPh>
    <rPh sb="7" eb="9">
      <t>コウシャ</t>
    </rPh>
    <phoneticPr fontId="2"/>
  </si>
  <si>
    <t>狭山市勤労者福祉サービスセンター</t>
    <rPh sb="0" eb="3">
      <t>サヤマシ</t>
    </rPh>
    <rPh sb="3" eb="6">
      <t>キンロウシャ</t>
    </rPh>
    <rPh sb="6" eb="8">
      <t>フクシ</t>
    </rPh>
    <phoneticPr fontId="2"/>
  </si>
  <si>
    <t>都市基盤整備基金</t>
    <rPh sb="0" eb="2">
      <t>トシ</t>
    </rPh>
    <rPh sb="2" eb="4">
      <t>キバン</t>
    </rPh>
    <rPh sb="4" eb="6">
      <t>セイビ</t>
    </rPh>
    <rPh sb="6" eb="8">
      <t>キキン</t>
    </rPh>
    <phoneticPr fontId="5"/>
  </si>
  <si>
    <t>公共施設整備基金</t>
    <rPh sb="0" eb="2">
      <t>コウキョウ</t>
    </rPh>
    <rPh sb="2" eb="4">
      <t>シセツ</t>
    </rPh>
    <rPh sb="4" eb="6">
      <t>セイビ</t>
    </rPh>
    <rPh sb="6" eb="8">
      <t>キキン</t>
    </rPh>
    <phoneticPr fontId="5"/>
  </si>
  <si>
    <t>みどりの基金</t>
    <rPh sb="4" eb="6">
      <t>キキン</t>
    </rPh>
    <phoneticPr fontId="5"/>
  </si>
  <si>
    <t>教育施設整備基金</t>
    <rPh sb="0" eb="2">
      <t>キョウイク</t>
    </rPh>
    <rPh sb="2" eb="4">
      <t>シセツ</t>
    </rPh>
    <rPh sb="4" eb="6">
      <t>セイビ</t>
    </rPh>
    <rPh sb="6" eb="8">
      <t>キキン</t>
    </rPh>
    <phoneticPr fontId="5"/>
  </si>
  <si>
    <t>美術品等取得基金</t>
    <rPh sb="0" eb="2">
      <t>ビジュツ</t>
    </rPh>
    <rPh sb="2" eb="3">
      <t>ヒン</t>
    </rPh>
    <rPh sb="3" eb="4">
      <t>トウ</t>
    </rPh>
    <rPh sb="4" eb="6">
      <t>シュトク</t>
    </rPh>
    <rPh sb="6" eb="8">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</si>
  <si>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</si>
  <si>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</si>
  <si>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</si>
  <si>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臨時財政対策債等の元金償還が進んでいることにより地方債残高が減少したこと、また、入間川及び堀兼学校給食センター更新事業に係る施設取得費の割賦償還（PFI）が進んでいることにより債務負担行為に基づく支出予定額が減少していることなどから、令和元年度以降将来負担比率がマイナス水準となっており、類似団体の平均と比較しても大きく下回っている。また、有形固定資産減価償却率も令和２年度は類似団体の平均をやや下回る水準となっているものの、道路・児童館・図書館・市民会館・消防施設では有形固定資産減価償却率が８０％以上になっている。公共施設等総合管理計画に基づき、老朽化対策に積極的に取り組んでいく。</t>
    <rPh sb="117" eb="119">
      <t>レイワ</t>
    </rPh>
    <rPh sb="119" eb="121">
      <t>ガンネン</t>
    </rPh>
    <rPh sb="121" eb="122">
      <t>ド</t>
    </rPh>
    <rPh sb="122" eb="124">
      <t>イコウ</t>
    </rPh>
    <rPh sb="135" eb="137">
      <t>スイジュン</t>
    </rPh>
    <rPh sb="144" eb="146">
      <t>ルイジ</t>
    </rPh>
    <rPh sb="146" eb="148">
      <t>ダンタイ</t>
    </rPh>
    <rPh sb="149" eb="151">
      <t>ヘイキン</t>
    </rPh>
    <rPh sb="152" eb="154">
      <t>ヒカク</t>
    </rPh>
    <rPh sb="157" eb="158">
      <t>オオ</t>
    </rPh>
    <rPh sb="160" eb="162">
      <t>シタマワ</t>
    </rPh>
    <rPh sb="182" eb="184">
      <t>レイワ</t>
    </rPh>
    <rPh sb="185" eb="187">
      <t>ネンド</t>
    </rPh>
    <rPh sb="198" eb="199">
      <t>シタ</t>
    </rPh>
    <rPh sb="201" eb="203">
      <t>スイジュン</t>
    </rPh>
    <rPh sb="220" eb="223">
      <t>トショカン</t>
    </rPh>
    <rPh sb="229" eb="233">
      <t>ショウボウシセツ</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</si>
  <si>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</si>
  <si>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</si>
  <si>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</si>
  <si>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</si>
  <si>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</si>
  <si>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</si>
  <si>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臨時財政対策債等の元金償還が進んでいることにより地方債残高が減少したこと、また、入間川及び堀兼学校給食センター更新事業に係る施設取得費の割賦償還（PFI）が進んでいることにより債務負担行為に基づく支出予定額が減少していることなどから、令和元年度以降将来負担比率がマイナス水準となっており、類似団体の平均と比較しても大きく下回っている。一方で、実質公債費比率については、平成２９年度に借入を行った市営住宅鵜ノ木団地建替事業債や平成３０年度に借入を行った旧勤労福祉センター解体事業債の元金償還が令和２年度から始まったことなどにより元利償還金の額が３か年平均で増加したため、前年度より上昇した。今後は、大規模な都市計画事業の施行や公共施設等総合管理計画に基づく長寿命化や統廃合等を進めるための大規模改修が控えていることから、引き続き起債対象事業の適切な選択に努めるなど、世代間負担の公平化と償還額の平準化を図り、健全な財政運営に努める。</t>
    <rPh sb="167" eb="169">
      <t>イッポウ</t>
    </rPh>
    <rPh sb="171" eb="173">
      <t>ジッシツ</t>
    </rPh>
    <rPh sb="173" eb="176">
      <t>コウサイヒ</t>
    </rPh>
    <rPh sb="176" eb="178">
      <t>ヒリツ</t>
    </rPh>
    <rPh sb="403" eb="405">
      <t>ケンゼン</t>
    </rPh>
    <rPh sb="406" eb="408">
      <t>ザイセイ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</si>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</sst>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39893</c:v>
                </c:pt>
                <c:pt idx="1">
                  <c:v>41080</c:v>
                </c:pt>
                <c:pt idx="2">
                  <c:v>33173</c:v>
                </c:pt>
                <c:pt idx="3">
                  <c:v>37644</c:v>
                </c:pt>
                <c:pt idx="4">
                  <c:v>44161</c:v>
                </c:pt>
              </c:numCache>
            </c:numRef>
          </c:val>
          <c:smooth val="0"/>
          <c:extLst xmlns:c16r2="http://schemas.microsoft.com/office/drawing/2015/06/chart">
            <c:ext xmlns:c16="http://schemas.microsoft.com/office/drawing/2014/chart" uri="{C3380CC4-5D6E-409C-BE32-E72D297353CC}">
              <c16:uniqueId val="{00000000-2886-45E0-BD71-DFC989E37F7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30326</c:v>
                </c:pt>
                <c:pt idx="1">
                  <c:v>23746</c:v>
                </c:pt>
                <c:pt idx="2">
                  <c:v>23868</c:v>
                </c:pt>
                <c:pt idx="3">
                  <c:v>29549</c:v>
                </c:pt>
                <c:pt idx="4">
                  <c:v>36199</c:v>
                </c:pt>
              </c:numCache>
            </c:numRef>
          </c:val>
          <c:smooth val="0"/>
          <c:extLst xmlns:c16r2="http://schemas.microsoft.com/office/drawing/2015/06/chart">
            <c:ext xmlns:c16="http://schemas.microsoft.com/office/drawing/2014/chart" uri="{C3380CC4-5D6E-409C-BE32-E72D297353CC}">
              <c16:uniqueId val="{00000001-2886-45E0-BD71-DFC989E37F75}"/>
            </c:ext>
          </c:extLst>
        </c:ser>
        <c:dLbls>
          <c:showLegendKey val="0"/>
          <c:showVal val="0"/>
          <c:showCatName val="0"/>
          <c:showSerName val="0"/>
          <c:showPercent val="0"/>
          <c:showBubbleSize val="0"/>
        </c:dLbls>
        <c:marker val="1"/>
        <c:smooth val="0"/>
        <c:axId val="174991888"/>
        <c:axId val="174992672"/>
      </c:lineChart>
      <c:catAx>
        <c:axId val="1749918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4992672"/>
        <c:crosses val="autoZero"/>
        <c:auto val="1"/>
        <c:lblAlgn val="ctr"/>
        <c:lblOffset val="100"/>
        <c:tickLblSkip val="1"/>
        <c:tickMarkSkip val="1"/>
        <c:noMultiLvlLbl val="0"/>
      </c:catAx>
      <c:valAx>
        <c:axId val="174992672"/>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49918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5.39</c:v>
                </c:pt>
                <c:pt idx="1">
                  <c:v>7.3</c:v>
                </c:pt>
                <c:pt idx="2">
                  <c:v>6.2</c:v>
                </c:pt>
                <c:pt idx="3">
                  <c:v>1.08</c:v>
                </c:pt>
                <c:pt idx="4">
                  <c:v>2.72</c:v>
                </c:pt>
              </c:numCache>
            </c:numRef>
          </c:val>
          <c:extLst xmlns:c16r2="http://schemas.microsoft.com/office/drawing/2015/06/chart">
            <c:ext xmlns:c16="http://schemas.microsoft.com/office/drawing/2014/chart" uri="{C3380CC4-5D6E-409C-BE32-E72D297353CC}">
              <c16:uniqueId val="{00000000-95F3-4F56-B77A-4318205AACC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15.27</c:v>
                </c:pt>
                <c:pt idx="1">
                  <c:v>15.32</c:v>
                </c:pt>
                <c:pt idx="2">
                  <c:v>16.53</c:v>
                </c:pt>
                <c:pt idx="3">
                  <c:v>17.54</c:v>
                </c:pt>
                <c:pt idx="4">
                  <c:v>15.94</c:v>
                </c:pt>
              </c:numCache>
            </c:numRef>
          </c:val>
          <c:extLst xmlns:c16r2="http://schemas.microsoft.com/office/drawing/2015/06/chart">
            <c:ext xmlns:c16="http://schemas.microsoft.com/office/drawing/2014/chart" uri="{C3380CC4-5D6E-409C-BE32-E72D297353CC}">
              <c16:uniqueId val="{00000001-95F3-4F56-B77A-4318205AACCE}"/>
            </c:ext>
          </c:extLst>
        </c:ser>
        <c:dLbls>
          <c:showLegendKey val="0"/>
          <c:showVal val="0"/>
          <c:showCatName val="0"/>
          <c:showSerName val="0"/>
          <c:showPercent val="0"/>
          <c:showBubbleSize val="0"/>
        </c:dLbls>
        <c:gapWidth val="250"/>
        <c:overlap val="100"/>
        <c:axId val="483814336"/>
        <c:axId val="4838147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0.59</c:v>
                </c:pt>
                <c:pt idx="1">
                  <c:v>2.08</c:v>
                </c:pt>
                <c:pt idx="2">
                  <c:v>0.31</c:v>
                </c:pt>
                <c:pt idx="3">
                  <c:v>-4</c:v>
                </c:pt>
                <c:pt idx="4">
                  <c:v>0.42</c:v>
                </c:pt>
              </c:numCache>
            </c:numRef>
          </c:val>
          <c:smooth val="0"/>
          <c:extLst xmlns:c16r2="http://schemas.microsoft.com/office/drawing/2015/06/chart">
            <c:ext xmlns:c16="http://schemas.microsoft.com/office/drawing/2014/chart" uri="{C3380CC4-5D6E-409C-BE32-E72D297353CC}">
              <c16:uniqueId val="{00000002-95F3-4F56-B77A-4318205AACCE}"/>
            </c:ext>
          </c:extLst>
        </c:ser>
        <c:dLbls>
          <c:showLegendKey val="0"/>
          <c:showVal val="0"/>
          <c:showCatName val="0"/>
          <c:showSerName val="0"/>
          <c:showPercent val="0"/>
          <c:showBubbleSize val="0"/>
        </c:dLbls>
        <c:marker val="1"/>
        <c:smooth val="0"/>
        <c:axId val="483814336"/>
        <c:axId val="483814728"/>
      </c:lineChart>
      <c:catAx>
        <c:axId val="483814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3814728"/>
        <c:crosses val="autoZero"/>
        <c:auto val="1"/>
        <c:lblAlgn val="ctr"/>
        <c:lblOffset val="100"/>
        <c:tickLblSkip val="1"/>
        <c:tickMarkSkip val="1"/>
        <c:noMultiLvlLbl val="0"/>
      </c:catAx>
      <c:valAx>
        <c:axId val="483814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3814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0.39</c:v>
                </c:pt>
                <c:pt idx="2">
                  <c:v>#N/A</c:v>
                </c:pt>
                <c:pt idx="3">
                  <c:v>0.19</c:v>
                </c:pt>
                <c:pt idx="4">
                  <c:v>#N/A</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A03-4975-9DD6-0A15684304A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A03-4975-9DD6-0A15684304A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A03-4975-9DD6-0A15684304A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A03-4975-9DD6-0A15684304A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0.05</c:v>
                </c:pt>
                <c:pt idx="2">
                  <c:v>#N/A</c:v>
                </c:pt>
                <c:pt idx="3">
                  <c:v>0.05</c:v>
                </c:pt>
                <c:pt idx="4">
                  <c:v>#N/A</c:v>
                </c:pt>
                <c:pt idx="5">
                  <c:v>0.06</c:v>
                </c:pt>
                <c:pt idx="6">
                  <c:v>#N/A</c:v>
                </c:pt>
                <c:pt idx="7">
                  <c:v>0.05</c:v>
                </c:pt>
                <c:pt idx="8">
                  <c:v>#N/A</c:v>
                </c:pt>
                <c:pt idx="9">
                  <c:v>0.04</c:v>
                </c:pt>
              </c:numCache>
            </c:numRef>
          </c:val>
          <c:extLst xmlns:c16r2="http://schemas.microsoft.com/office/drawing/2015/06/chart">
            <c:ext xmlns:c16="http://schemas.microsoft.com/office/drawing/2014/chart" uri="{C3380CC4-5D6E-409C-BE32-E72D297353CC}">
              <c16:uniqueId val="{00000004-EA03-4975-9DD6-0A15684304A7}"/>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1.19</c:v>
                </c:pt>
                <c:pt idx="2">
                  <c:v>#N/A</c:v>
                </c:pt>
                <c:pt idx="3">
                  <c:v>3.63</c:v>
                </c:pt>
                <c:pt idx="4">
                  <c:v>#N/A</c:v>
                </c:pt>
                <c:pt idx="5">
                  <c:v>1.32</c:v>
                </c:pt>
                <c:pt idx="6">
                  <c:v>#N/A</c:v>
                </c:pt>
                <c:pt idx="7">
                  <c:v>1.1399999999999999</c:v>
                </c:pt>
                <c:pt idx="8">
                  <c:v>#N/A</c:v>
                </c:pt>
                <c:pt idx="9">
                  <c:v>1.43</c:v>
                </c:pt>
              </c:numCache>
            </c:numRef>
          </c:val>
          <c:extLst xmlns:c16r2="http://schemas.microsoft.com/office/drawing/2015/06/chart">
            <c:ext xmlns:c16="http://schemas.microsoft.com/office/drawing/2014/chart" uri="{C3380CC4-5D6E-409C-BE32-E72D297353CC}">
              <c16:uniqueId val="{00000005-EA03-4975-9DD6-0A15684304A7}"/>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4.99</c:v>
                </c:pt>
                <c:pt idx="2">
                  <c:v>#N/A</c:v>
                </c:pt>
                <c:pt idx="3">
                  <c:v>7.11</c:v>
                </c:pt>
                <c:pt idx="4">
                  <c:v>#N/A</c:v>
                </c:pt>
                <c:pt idx="5">
                  <c:v>6.2</c:v>
                </c:pt>
                <c:pt idx="6">
                  <c:v>#N/A</c:v>
                </c:pt>
                <c:pt idx="7">
                  <c:v>1.07</c:v>
                </c:pt>
                <c:pt idx="8">
                  <c:v>#N/A</c:v>
                </c:pt>
                <c:pt idx="9">
                  <c:v>2.71</c:v>
                </c:pt>
              </c:numCache>
            </c:numRef>
          </c:val>
          <c:extLst xmlns:c16r2="http://schemas.microsoft.com/office/drawing/2015/06/chart">
            <c:ext xmlns:c16="http://schemas.microsoft.com/office/drawing/2014/chart" uri="{C3380CC4-5D6E-409C-BE32-E72D297353CC}">
              <c16:uniqueId val="{00000006-EA03-4975-9DD6-0A15684304A7}"/>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2.68</c:v>
                </c:pt>
                <c:pt idx="2">
                  <c:v>#N/A</c:v>
                </c:pt>
                <c:pt idx="3">
                  <c:v>2.71</c:v>
                </c:pt>
                <c:pt idx="4">
                  <c:v>#N/A</c:v>
                </c:pt>
                <c:pt idx="5">
                  <c:v>2.67</c:v>
                </c:pt>
                <c:pt idx="6">
                  <c:v>#N/A</c:v>
                </c:pt>
                <c:pt idx="7">
                  <c:v>3.05</c:v>
                </c:pt>
                <c:pt idx="8">
                  <c:v>#N/A</c:v>
                </c:pt>
                <c:pt idx="9">
                  <c:v>3.99</c:v>
                </c:pt>
              </c:numCache>
            </c:numRef>
          </c:val>
          <c:extLst xmlns:c16r2="http://schemas.microsoft.com/office/drawing/2015/06/chart">
            <c:ext xmlns:c16="http://schemas.microsoft.com/office/drawing/2014/chart" uri="{C3380CC4-5D6E-409C-BE32-E72D297353CC}">
              <c16:uniqueId val="{00000007-EA03-4975-9DD6-0A15684304A7}"/>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5.75</c:v>
                </c:pt>
                <c:pt idx="2">
                  <c:v>#N/A</c:v>
                </c:pt>
                <c:pt idx="3">
                  <c:v>5.89</c:v>
                </c:pt>
                <c:pt idx="4">
                  <c:v>#N/A</c:v>
                </c:pt>
                <c:pt idx="5">
                  <c:v>6.44</c:v>
                </c:pt>
                <c:pt idx="6">
                  <c:v>#N/A</c:v>
                </c:pt>
                <c:pt idx="7">
                  <c:v>7.39</c:v>
                </c:pt>
                <c:pt idx="8">
                  <c:v>#N/A</c:v>
                </c:pt>
                <c:pt idx="9">
                  <c:v>8.5</c:v>
                </c:pt>
              </c:numCache>
            </c:numRef>
          </c:val>
          <c:extLst xmlns:c16r2="http://schemas.microsoft.com/office/drawing/2015/06/chart">
            <c:ext xmlns:c16="http://schemas.microsoft.com/office/drawing/2014/chart" uri="{C3380CC4-5D6E-409C-BE32-E72D297353CC}">
              <c16:uniqueId val="{00000008-EA03-4975-9DD6-0A15684304A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10.93</c:v>
                </c:pt>
                <c:pt idx="2">
                  <c:v>#N/A</c:v>
                </c:pt>
                <c:pt idx="3">
                  <c:v>10.17</c:v>
                </c:pt>
                <c:pt idx="4">
                  <c:v>#N/A</c:v>
                </c:pt>
                <c:pt idx="5">
                  <c:v>11.6</c:v>
                </c:pt>
                <c:pt idx="6">
                  <c:v>#N/A</c:v>
                </c:pt>
                <c:pt idx="7">
                  <c:v>11.04</c:v>
                </c:pt>
                <c:pt idx="8">
                  <c:v>#N/A</c:v>
                </c:pt>
                <c:pt idx="9">
                  <c:v>11.3</c:v>
                </c:pt>
              </c:numCache>
            </c:numRef>
          </c:val>
          <c:extLst xmlns:c16r2="http://schemas.microsoft.com/office/drawing/2015/06/chart">
            <c:ext xmlns:c16="http://schemas.microsoft.com/office/drawing/2014/chart" uri="{C3380CC4-5D6E-409C-BE32-E72D297353CC}">
              <c16:uniqueId val="{00000009-EA03-4975-9DD6-0A15684304A7}"/>
            </c:ext>
          </c:extLst>
        </c:ser>
        <c:dLbls>
          <c:showLegendKey val="0"/>
          <c:showVal val="0"/>
          <c:showCatName val="0"/>
          <c:showSerName val="0"/>
          <c:showPercent val="0"/>
          <c:showBubbleSize val="0"/>
        </c:dLbls>
        <c:gapWidth val="150"/>
        <c:overlap val="100"/>
        <c:axId val="483807672"/>
        <c:axId val="483813160"/>
      </c:barChart>
      <c:catAx>
        <c:axId val="483807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3813160"/>
        <c:crosses val="autoZero"/>
        <c:auto val="1"/>
        <c:lblAlgn val="ctr"/>
        <c:lblOffset val="100"/>
        <c:tickLblSkip val="1"/>
        <c:tickMarkSkip val="1"/>
        <c:noMultiLvlLbl val="0"/>
      </c:catAx>
      <c:valAx>
        <c:axId val="483813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38076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3883</c:v>
                </c:pt>
                <c:pt idx="5">
                  <c:v>4023</c:v>
                </c:pt>
                <c:pt idx="8">
                  <c:v>4052</c:v>
                </c:pt>
                <c:pt idx="11">
                  <c:v>3995</c:v>
                </c:pt>
                <c:pt idx="14">
                  <c:v>3889</c:v>
                </c:pt>
              </c:numCache>
            </c:numRef>
          </c:val>
          <c:extLst xmlns:c16r2="http://schemas.microsoft.com/office/drawing/2015/06/chart">
            <c:ext xmlns:c16="http://schemas.microsoft.com/office/drawing/2014/chart" uri="{C3380CC4-5D6E-409C-BE32-E72D297353CC}">
              <c16:uniqueId val="{00000000-B9B1-4DFA-8D32-35F5EF8FB0D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B9B1-4DFA-8D32-35F5EF8FB0D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611</c:v>
                </c:pt>
                <c:pt idx="3">
                  <c:v>611</c:v>
                </c:pt>
                <c:pt idx="6">
                  <c:v>620</c:v>
                </c:pt>
                <c:pt idx="9">
                  <c:v>618</c:v>
                </c:pt>
                <c:pt idx="12">
                  <c:v>616</c:v>
                </c:pt>
              </c:numCache>
            </c:numRef>
          </c:val>
          <c:extLst xmlns:c16r2="http://schemas.microsoft.com/office/drawing/2015/06/chart">
            <c:ext xmlns:c16="http://schemas.microsoft.com/office/drawing/2014/chart" uri="{C3380CC4-5D6E-409C-BE32-E72D297353CC}">
              <c16:uniqueId val="{00000002-B9B1-4DFA-8D32-35F5EF8FB0D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121</c:v>
                </c:pt>
                <c:pt idx="3">
                  <c:v>143</c:v>
                </c:pt>
                <c:pt idx="6">
                  <c:v>154</c:v>
                </c:pt>
                <c:pt idx="9">
                  <c:v>150</c:v>
                </c:pt>
                <c:pt idx="12">
                  <c:v>142</c:v>
                </c:pt>
              </c:numCache>
            </c:numRef>
          </c:val>
          <c:extLst xmlns:c16r2="http://schemas.microsoft.com/office/drawing/2015/06/chart">
            <c:ext xmlns:c16="http://schemas.microsoft.com/office/drawing/2014/chart" uri="{C3380CC4-5D6E-409C-BE32-E72D297353CC}">
              <c16:uniqueId val="{00000003-B9B1-4DFA-8D32-35F5EF8FB0D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734</c:v>
                </c:pt>
                <c:pt idx="3">
                  <c:v>718</c:v>
                </c:pt>
                <c:pt idx="6">
                  <c:v>696</c:v>
                </c:pt>
                <c:pt idx="9">
                  <c:v>661</c:v>
                </c:pt>
                <c:pt idx="12">
                  <c:v>613</c:v>
                </c:pt>
              </c:numCache>
            </c:numRef>
          </c:val>
          <c:extLst xmlns:c16r2="http://schemas.microsoft.com/office/drawing/2015/06/chart">
            <c:ext xmlns:c16="http://schemas.microsoft.com/office/drawing/2014/chart" uri="{C3380CC4-5D6E-409C-BE32-E72D297353CC}">
              <c16:uniqueId val="{00000004-B9B1-4DFA-8D32-35F5EF8FB0D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9B1-4DFA-8D32-35F5EF8FB0D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9B1-4DFA-8D32-35F5EF8FB0D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3350</c:v>
                </c:pt>
                <c:pt idx="3">
                  <c:v>3459</c:v>
                </c:pt>
                <c:pt idx="6">
                  <c:v>3642</c:v>
                </c:pt>
                <c:pt idx="9">
                  <c:v>3768</c:v>
                </c:pt>
                <c:pt idx="12">
                  <c:v>3947</c:v>
                </c:pt>
              </c:numCache>
            </c:numRef>
          </c:val>
          <c:extLst xmlns:c16r2="http://schemas.microsoft.com/office/drawing/2015/06/chart">
            <c:ext xmlns:c16="http://schemas.microsoft.com/office/drawing/2014/chart" uri="{C3380CC4-5D6E-409C-BE32-E72D297353CC}">
              <c16:uniqueId val="{00000007-B9B1-4DFA-8D32-35F5EF8FB0DB}"/>
            </c:ext>
          </c:extLst>
        </c:ser>
        <c:dLbls>
          <c:showLegendKey val="0"/>
          <c:showVal val="0"/>
          <c:showCatName val="0"/>
          <c:showSerName val="0"/>
          <c:showPercent val="0"/>
          <c:showBubbleSize val="0"/>
        </c:dLbls>
        <c:gapWidth val="100"/>
        <c:overlap val="100"/>
        <c:axId val="483808064"/>
        <c:axId val="4838084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933</c:v>
                </c:pt>
                <c:pt idx="2">
                  <c:v>#N/A</c:v>
                </c:pt>
                <c:pt idx="3">
                  <c:v>#N/A</c:v>
                </c:pt>
                <c:pt idx="4">
                  <c:v>908</c:v>
                </c:pt>
                <c:pt idx="5">
                  <c:v>#N/A</c:v>
                </c:pt>
                <c:pt idx="6">
                  <c:v>#N/A</c:v>
                </c:pt>
                <c:pt idx="7">
                  <c:v>1060</c:v>
                </c:pt>
                <c:pt idx="8">
                  <c:v>#N/A</c:v>
                </c:pt>
                <c:pt idx="9">
                  <c:v>#N/A</c:v>
                </c:pt>
                <c:pt idx="10">
                  <c:v>1202</c:v>
                </c:pt>
                <c:pt idx="11">
                  <c:v>#N/A</c:v>
                </c:pt>
                <c:pt idx="12">
                  <c:v>#N/A</c:v>
                </c:pt>
                <c:pt idx="13">
                  <c:v>1429</c:v>
                </c:pt>
                <c:pt idx="14">
                  <c:v>#N/A</c:v>
                </c:pt>
              </c:numCache>
            </c:numRef>
          </c:val>
          <c:smooth val="0"/>
          <c:extLst xmlns:c16r2="http://schemas.microsoft.com/office/drawing/2015/06/chart">
            <c:ext xmlns:c16="http://schemas.microsoft.com/office/drawing/2014/chart" uri="{C3380CC4-5D6E-409C-BE32-E72D297353CC}">
              <c16:uniqueId val="{00000008-B9B1-4DFA-8D32-35F5EF8FB0DB}"/>
            </c:ext>
          </c:extLst>
        </c:ser>
        <c:dLbls>
          <c:showLegendKey val="0"/>
          <c:showVal val="0"/>
          <c:showCatName val="0"/>
          <c:showSerName val="0"/>
          <c:showPercent val="0"/>
          <c:showBubbleSize val="0"/>
        </c:dLbls>
        <c:marker val="1"/>
        <c:smooth val="0"/>
        <c:axId val="483808064"/>
        <c:axId val="483808456"/>
      </c:lineChart>
      <c:catAx>
        <c:axId val="483808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3808456"/>
        <c:crosses val="autoZero"/>
        <c:auto val="1"/>
        <c:lblAlgn val="ctr"/>
        <c:lblOffset val="100"/>
        <c:tickLblSkip val="1"/>
        <c:tickMarkSkip val="1"/>
        <c:noMultiLvlLbl val="0"/>
      </c:catAx>
      <c:valAx>
        <c:axId val="483808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3808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36801</c:v>
                </c:pt>
                <c:pt idx="5">
                  <c:v>36056</c:v>
                </c:pt>
                <c:pt idx="8">
                  <c:v>35251</c:v>
                </c:pt>
                <c:pt idx="11">
                  <c:v>34196</c:v>
                </c:pt>
                <c:pt idx="14">
                  <c:v>33410</c:v>
                </c:pt>
              </c:numCache>
            </c:numRef>
          </c:val>
          <c:extLst xmlns:c16r2="http://schemas.microsoft.com/office/drawing/2015/06/chart">
            <c:ext xmlns:c16="http://schemas.microsoft.com/office/drawing/2014/chart" uri="{C3380CC4-5D6E-409C-BE32-E72D297353CC}">
              <c16:uniqueId val="{00000000-E343-4E5F-B010-AA6E468486E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6669</c:v>
                </c:pt>
                <c:pt idx="5">
                  <c:v>6439</c:v>
                </c:pt>
                <c:pt idx="8">
                  <c:v>6196</c:v>
                </c:pt>
                <c:pt idx="11">
                  <c:v>6057</c:v>
                </c:pt>
                <c:pt idx="14">
                  <c:v>5670</c:v>
                </c:pt>
              </c:numCache>
            </c:numRef>
          </c:val>
          <c:extLst xmlns:c16r2="http://schemas.microsoft.com/office/drawing/2015/06/chart">
            <c:ext xmlns:c16="http://schemas.microsoft.com/office/drawing/2014/chart" uri="{C3380CC4-5D6E-409C-BE32-E72D297353CC}">
              <c16:uniqueId val="{00000001-E343-4E5F-B010-AA6E468486E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9141</c:v>
                </c:pt>
                <c:pt idx="5">
                  <c:v>9528</c:v>
                </c:pt>
                <c:pt idx="8">
                  <c:v>11196</c:v>
                </c:pt>
                <c:pt idx="11">
                  <c:v>11632</c:v>
                </c:pt>
                <c:pt idx="14">
                  <c:v>10490</c:v>
                </c:pt>
              </c:numCache>
            </c:numRef>
          </c:val>
          <c:extLst xmlns:c16r2="http://schemas.microsoft.com/office/drawing/2015/06/chart">
            <c:ext xmlns:c16="http://schemas.microsoft.com/office/drawing/2014/chart" uri="{C3380CC4-5D6E-409C-BE32-E72D297353CC}">
              <c16:uniqueId val="{00000002-E343-4E5F-B010-AA6E468486E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343-4E5F-B010-AA6E468486E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343-4E5F-B010-AA6E468486E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3</c:v>
                </c:pt>
                <c:pt idx="3">
                  <c:v>3</c:v>
                </c:pt>
                <c:pt idx="6">
                  <c:v>1</c:v>
                </c:pt>
                <c:pt idx="9">
                  <c:v>4</c:v>
                </c:pt>
                <c:pt idx="12">
                  <c:v>0</c:v>
                </c:pt>
              </c:numCache>
            </c:numRef>
          </c:val>
          <c:extLst xmlns:c16r2="http://schemas.microsoft.com/office/drawing/2015/06/chart">
            <c:ext xmlns:c16="http://schemas.microsoft.com/office/drawing/2014/chart" uri="{C3380CC4-5D6E-409C-BE32-E72D297353CC}">
              <c16:uniqueId val="{00000005-E343-4E5F-B010-AA6E468486E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4344</c:v>
                </c:pt>
                <c:pt idx="3">
                  <c:v>4121</c:v>
                </c:pt>
                <c:pt idx="6">
                  <c:v>4064</c:v>
                </c:pt>
                <c:pt idx="9">
                  <c:v>4021</c:v>
                </c:pt>
                <c:pt idx="12">
                  <c:v>3885</c:v>
                </c:pt>
              </c:numCache>
            </c:numRef>
          </c:val>
          <c:extLst xmlns:c16r2="http://schemas.microsoft.com/office/drawing/2015/06/chart">
            <c:ext xmlns:c16="http://schemas.microsoft.com/office/drawing/2014/chart" uri="{C3380CC4-5D6E-409C-BE32-E72D297353CC}">
              <c16:uniqueId val="{00000006-E343-4E5F-B010-AA6E468486E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777</c:v>
                </c:pt>
                <c:pt idx="3">
                  <c:v>684</c:v>
                </c:pt>
                <c:pt idx="6">
                  <c:v>572</c:v>
                </c:pt>
                <c:pt idx="9">
                  <c:v>537</c:v>
                </c:pt>
                <c:pt idx="12">
                  <c:v>445</c:v>
                </c:pt>
              </c:numCache>
            </c:numRef>
          </c:val>
          <c:extLst xmlns:c16r2="http://schemas.microsoft.com/office/drawing/2015/06/chart">
            <c:ext xmlns:c16="http://schemas.microsoft.com/office/drawing/2014/chart" uri="{C3380CC4-5D6E-409C-BE32-E72D297353CC}">
              <c16:uniqueId val="{00000007-E343-4E5F-B010-AA6E468486E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7013</c:v>
                </c:pt>
                <c:pt idx="3">
                  <c:v>6649</c:v>
                </c:pt>
                <c:pt idx="6">
                  <c:v>6325</c:v>
                </c:pt>
                <c:pt idx="9">
                  <c:v>5939</c:v>
                </c:pt>
                <c:pt idx="12">
                  <c:v>5656</c:v>
                </c:pt>
              </c:numCache>
            </c:numRef>
          </c:val>
          <c:extLst xmlns:c16r2="http://schemas.microsoft.com/office/drawing/2015/06/chart">
            <c:ext xmlns:c16="http://schemas.microsoft.com/office/drawing/2014/chart" uri="{C3380CC4-5D6E-409C-BE32-E72D297353CC}">
              <c16:uniqueId val="{00000008-E343-4E5F-B010-AA6E468486E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5242</c:v>
                </c:pt>
                <c:pt idx="3">
                  <c:v>4778</c:v>
                </c:pt>
                <c:pt idx="6">
                  <c:v>4222</c:v>
                </c:pt>
                <c:pt idx="9">
                  <c:v>3658</c:v>
                </c:pt>
                <c:pt idx="12">
                  <c:v>2794</c:v>
                </c:pt>
              </c:numCache>
            </c:numRef>
          </c:val>
          <c:extLst xmlns:c16r2="http://schemas.microsoft.com/office/drawing/2015/06/chart">
            <c:ext xmlns:c16="http://schemas.microsoft.com/office/drawing/2014/chart" uri="{C3380CC4-5D6E-409C-BE32-E72D297353CC}">
              <c16:uniqueId val="{00000009-E343-4E5F-B010-AA6E468486E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39656</c:v>
                </c:pt>
                <c:pt idx="3">
                  <c:v>39153</c:v>
                </c:pt>
                <c:pt idx="6">
                  <c:v>38229</c:v>
                </c:pt>
                <c:pt idx="9">
                  <c:v>37038</c:v>
                </c:pt>
                <c:pt idx="12">
                  <c:v>36533</c:v>
                </c:pt>
              </c:numCache>
            </c:numRef>
          </c:val>
          <c:extLst xmlns:c16r2="http://schemas.microsoft.com/office/drawing/2015/06/chart">
            <c:ext xmlns:c16="http://schemas.microsoft.com/office/drawing/2014/chart" uri="{C3380CC4-5D6E-409C-BE32-E72D297353CC}">
              <c16:uniqueId val="{0000000A-E343-4E5F-B010-AA6E468486EE}"/>
            </c:ext>
          </c:extLst>
        </c:ser>
        <c:dLbls>
          <c:showLegendKey val="0"/>
          <c:showVal val="0"/>
          <c:showCatName val="0"/>
          <c:showSerName val="0"/>
          <c:showPercent val="0"/>
          <c:showBubbleSize val="0"/>
        </c:dLbls>
        <c:gapWidth val="100"/>
        <c:overlap val="100"/>
        <c:axId val="483808848"/>
        <c:axId val="4838108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4424</c:v>
                </c:pt>
                <c:pt idx="2">
                  <c:v>#N/A</c:v>
                </c:pt>
                <c:pt idx="3">
                  <c:v>#N/A</c:v>
                </c:pt>
                <c:pt idx="4">
                  <c:v>3364</c:v>
                </c:pt>
                <c:pt idx="5">
                  <c:v>#N/A</c:v>
                </c:pt>
                <c:pt idx="6">
                  <c:v>#N/A</c:v>
                </c:pt>
                <c:pt idx="7">
                  <c:v>771</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E343-4E5F-B010-AA6E468486EE}"/>
            </c:ext>
          </c:extLst>
        </c:ser>
        <c:dLbls>
          <c:showLegendKey val="0"/>
          <c:showVal val="0"/>
          <c:showCatName val="0"/>
          <c:showSerName val="0"/>
          <c:showPercent val="0"/>
          <c:showBubbleSize val="0"/>
        </c:dLbls>
        <c:marker val="1"/>
        <c:smooth val="0"/>
        <c:axId val="483808848"/>
        <c:axId val="483810808"/>
      </c:lineChart>
      <c:catAx>
        <c:axId val="483808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3810808"/>
        <c:crosses val="autoZero"/>
        <c:auto val="1"/>
        <c:lblAlgn val="ctr"/>
        <c:lblOffset val="100"/>
        <c:tickLblSkip val="1"/>
        <c:tickMarkSkip val="1"/>
        <c:noMultiLvlLbl val="0"/>
      </c:catAx>
      <c:valAx>
        <c:axId val="483810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3808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[1]データシート!$B$72:$D$72</c:f>
              <c:numCache>
                <c:formatCode>General</c:formatCode>
                <c:ptCount val="3"/>
                <c:pt idx="0">
                  <c:v>4550</c:v>
                </c:pt>
                <c:pt idx="1">
                  <c:v>4851</c:v>
                </c:pt>
                <c:pt idx="2">
                  <c:v>4501</c:v>
                </c:pt>
              </c:numCache>
            </c:numRef>
          </c:val>
          <c:extLst xmlns:c16r2="http://schemas.microsoft.com/office/drawing/2015/06/chart">
            <c:ext xmlns:c16="http://schemas.microsoft.com/office/drawing/2014/chart" uri="{C3380CC4-5D6E-409C-BE32-E72D297353CC}">
              <c16:uniqueId val="{00000000-AEAB-4316-8835-62C7B92F4FF4}"/>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[1]データシート!$B$73:$D$73</c:f>
              <c:numCache>
                <c:formatCode>General</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AEAB-4316-8835-62C7B92F4FF4}"/>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H30</c:v>
                </c:pt>
                <c:pt idx="1">
                  <c:v>R01</c:v>
                </c:pt>
                <c:pt idx="2">
                  <c:v>R02</c:v>
                </c:pt>
              </c:strCache>
            </c:strRef>
          </c:cat>
          <c:val>
            <c:numRef>
              <c:f>[1]データシート!$B$74:$D$74</c:f>
              <c:numCache>
                <c:formatCode>General</c:formatCode>
                <c:ptCount val="3"/>
                <c:pt idx="0">
                  <c:v>4290</c:v>
                </c:pt>
                <c:pt idx="1">
                  <c:v>4325</c:v>
                </c:pt>
                <c:pt idx="2">
                  <c:v>3454</c:v>
                </c:pt>
              </c:numCache>
            </c:numRef>
          </c:val>
          <c:extLst xmlns:c16r2="http://schemas.microsoft.com/office/drawing/2015/06/chart">
            <c:ext xmlns:c16="http://schemas.microsoft.com/office/drawing/2014/chart" uri="{C3380CC4-5D6E-409C-BE32-E72D297353CC}">
              <c16:uniqueId val="{00000002-AEAB-4316-8835-62C7B92F4FF4}"/>
            </c:ext>
          </c:extLst>
        </c:ser>
        <c:dLbls>
          <c:showLegendKey val="0"/>
          <c:showVal val="0"/>
          <c:showCatName val="0"/>
          <c:showSerName val="0"/>
          <c:showPercent val="0"/>
          <c:showBubbleSize val="0"/>
        </c:dLbls>
        <c:gapWidth val="120"/>
        <c:overlap val="100"/>
        <c:axId val="483811200"/>
        <c:axId val="483813552"/>
      </c:barChart>
      <c:catAx>
        <c:axId val="483811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3813552"/>
        <c:crosses val="autoZero"/>
        <c:auto val="1"/>
        <c:lblAlgn val="ctr"/>
        <c:lblOffset val="100"/>
        <c:tickLblSkip val="1"/>
        <c:tickMarkSkip val="1"/>
        <c:noMultiLvlLbl val="0"/>
      </c:catAx>
      <c:valAx>
        <c:axId val="4838135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3811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0B0-4299-80EA-C3D2DD127E3F}"/>
                </c:ext>
                <c:ext xmlns:c15="http://schemas.microsoft.com/office/drawing/2012/chart" uri="{CE6537A1-D6FC-4f65-9D91-7224C49458BB}">
                  <c15:dlblFieldTable>
                    <c15:dlblFTEntry>
                      <c15:txfldGUID>{0C020C3C-9B3B-499E-A7C0-2888D854B222}</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0B0-4299-80EA-C3D2DD127E3F}"/>
                </c:ext>
                <c:ext xmlns:c15="http://schemas.microsoft.com/office/drawing/2012/chart" uri="{CE6537A1-D6FC-4f65-9D91-7224C49458BB}">
                  <c15:dlblFieldTable>
                    <c15:dlblFTEntry>
                      <c15:txfldGUID>{26929BD6-B0E7-43EE-BFEA-ADAB8BCD5CA6}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0B0-4299-80EA-C3D2DD127E3F}"/>
                </c:ext>
                <c:ext xmlns:c15="http://schemas.microsoft.com/office/drawing/2012/chart" uri="{CE6537A1-D6FC-4f65-9D91-7224C49458BB}">
                  <c15:dlblFieldTable>
                    <c15:dlblFTEntry>
                      <c15:txfldGUID>{A20D857F-B392-42FE-BE73-A87D0405C163}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0B0-4299-80EA-C3D2DD127E3F}"/>
                </c:ext>
                <c:ext xmlns:c15="http://schemas.microsoft.com/office/drawing/2012/chart" uri="{CE6537A1-D6FC-4f65-9D91-7224C49458BB}">
                  <c15:dlblFieldTable>
                    <c15:dlblFTEntry>
                      <c15:txfldGUID>{A8BB8B8F-11E4-47F7-BC13-A3FFF021C732}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0B0-4299-80EA-C3D2DD127E3F}"/>
                </c:ext>
                <c:ext xmlns:c15="http://schemas.microsoft.com/office/drawing/2012/chart" uri="{CE6537A1-D6FC-4f65-9D91-7224C49458BB}">
                  <c15:dlblFieldTable>
                    <c15:dlblFTEntry>
                      <c15:txfldGUID>{0615A2C3-6762-4B23-A9C7-9E31EDCE85AB}</c15:txfldGUID>
                      <c15:f>#REF!</c15:f>
                      <c15:dlblFieldTableCache>
                        <c:ptCount val="1"/>
                        <c:pt idx="0">
                          <c:v>#REF!</c:v>
                        </c:pt>
                      </c15:dlblFieldTableCache>
                    </c15:dlblFTEntry>
                  </c15:dlblFieldTable>
                  <c15:showDataLabelsRange val="0"/>
                </c:ext>
              </c:extLst>
            </c:dLbl>
            <c:dLbl>
              <c:idx val="8"/>
              <c:layout>
                <c:manualLayout>
                  <c:x val="-3.0746589091908791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0B0-4299-80EA-C3D2DD127E3F}"/>
                </c:ext>
                <c:ext xmlns:c15="http://schemas.microsoft.com/office/drawing/2012/chart" uri="{CE6537A1-D6FC-4f65-9D91-7224C49458BB}">
                  <c15:dlblFieldTable>
                    <c15:dlblFTEntry>
                      <c15:txfldGUID>{47B3097B-52FB-4A64-8B16-6DEABA1B37FD}</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0B0-4299-80EA-C3D2DD127E3F}"/>
                </c:ext>
                <c:ext xmlns:c15="http://schemas.microsoft.com/office/drawing/2012/chart" uri="{CE6537A1-D6FC-4f65-9D91-7224C49458BB}">
                  <c15:dlblFieldTable>
                    <c15:dlblFTEntry>
                      <c15:txfldGUID>{EA14105C-3C46-48D9-B4EF-B1A28E5ED7A9}</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0B0-4299-80EA-C3D2DD127E3F}"/>
                </c:ext>
                <c:ext xmlns:c15="http://schemas.microsoft.com/office/drawing/2012/chart" uri="{CE6537A1-D6FC-4f65-9D91-7224C49458BB}">
                  <c15:dlblFieldTable>
                    <c15:dlblFTEntry>
                      <c15:txfldGUID>{03A6C1EB-E8D1-4F9B-9D58-C344D79D5253}</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0B0-4299-80EA-C3D2DD127E3F}"/>
                </c:ext>
                <c:ext xmlns:c15="http://schemas.microsoft.com/office/drawing/2012/chart" uri="{CE6537A1-D6FC-4f65-9D91-7224C49458BB}">
                  <c15:dlblFieldTable>
                    <c15:dlblFTEntry>
                      <c15:txfldGUID>{DA214010-460D-4722-A1B3-3087F106B24D}</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58.3</c:v>
                </c:pt>
                <c:pt idx="8">
                  <c:v>59.2</c:v>
                </c:pt>
                <c:pt idx="16">
                  <c:v>60.6</c:v>
                </c:pt>
                <c:pt idx="24">
                  <c:v>61.5</c:v>
                </c:pt>
                <c:pt idx="32">
                  <c:v>62.8</c:v>
                </c:pt>
              </c:numCache>
            </c:numRef>
          </c:xVal>
          <c:yVal>
            <c:numRef>
              <c:f>公会計指標分析・財政指標組合せ分析表!$BP$51:$DC$51</c:f>
              <c:numCache>
                <c:formatCode>#,##0.0;"▲ "#,##0.0</c:formatCode>
                <c:ptCount val="40"/>
                <c:pt idx="0">
                  <c:v>18.399999999999999</c:v>
                </c:pt>
                <c:pt idx="8">
                  <c:v>13.9</c:v>
                </c:pt>
                <c:pt idx="16">
                  <c:v>3.1</c:v>
                </c:pt>
              </c:numCache>
            </c:numRef>
          </c:yVal>
          <c:smooth val="0"/>
          <c:extLst xmlns:c16r2="http://schemas.microsoft.com/office/drawing/2015/06/chart">
            <c:ext xmlns:c16="http://schemas.microsoft.com/office/drawing/2014/chart" uri="{C3380CC4-5D6E-409C-BE32-E72D297353CC}">
              <c16:uniqueId val="{00000009-F0B0-4299-80EA-C3D2DD127E3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0B0-4299-80EA-C3D2DD127E3F}"/>
                </c:ext>
                <c:ext xmlns:c15="http://schemas.microsoft.com/office/drawing/2012/chart" uri="{CE6537A1-D6FC-4f65-9D91-7224C49458BB}">
                  <c15:dlblFieldTable>
                    <c15:dlblFTEntry>
                      <c15:txfldGUID>{9FAB39B7-03E5-46B3-A99B-A4363912A0DB}</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0B0-4299-80EA-C3D2DD127E3F}"/>
                </c:ext>
                <c:ext xmlns:c15="http://schemas.microsoft.com/office/drawing/2012/chart" uri="{CE6537A1-D6FC-4f65-9D91-7224C49458BB}">
                  <c15:dlblFieldTable>
                    <c15:dlblFTEntry>
                      <c15:txfldGUID>{0776E6D8-DD6F-4AE1-A6DA-4636C58F3126}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0B0-4299-80EA-C3D2DD127E3F}"/>
                </c:ext>
                <c:ext xmlns:c15="http://schemas.microsoft.com/office/drawing/2012/chart" uri="{CE6537A1-D6FC-4f65-9D91-7224C49458BB}">
                  <c15:dlblFieldTable>
                    <c15:dlblFTEntry>
                      <c15:txfldGUID>{B31033AE-6E91-4B32-9936-03997943DD6F}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0B0-4299-80EA-C3D2DD127E3F}"/>
                </c:ext>
                <c:ext xmlns:c15="http://schemas.microsoft.com/office/drawing/2012/chart" uri="{CE6537A1-D6FC-4f65-9D91-7224C49458BB}">
                  <c15:dlblFieldTable>
                    <c15:dlblFTEntry>
                      <c15:txfldGUID>{EED5A91B-45EF-49DD-8391-CE59E6FC94E1}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0B0-4299-80EA-C3D2DD127E3F}"/>
                </c:ext>
                <c:ext xmlns:c15="http://schemas.microsoft.com/office/drawing/2012/chart" uri="{CE6537A1-D6FC-4f65-9D91-7224C49458BB}">
                  <c15:dlblFieldTable>
                    <c15:dlblFTEntry>
                      <c15:txfldGUID>{73FB7EC9-37F3-44C5-8E7E-CB0A8C0516BC}</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0B0-4299-80EA-C3D2DD127E3F}"/>
                </c:ext>
                <c:ext xmlns:c15="http://schemas.microsoft.com/office/drawing/2012/chart" uri="{CE6537A1-D6FC-4f65-9D91-7224C49458BB}">
                  <c15:dlblFieldTable>
                    <c15:dlblFTEntry>
                      <c15:txfldGUID>{3C568E00-EE5F-484F-8566-A13645F78B9A}</c15:txfldGUID>
                      <c15:f>公会計指標分析・財政指標組合せ分析表!$BX$50</c15:f>
                      <c15:dlblFieldTableCache>
                        <c:ptCount val="1"/>
                        <c:pt idx="0">
                          <c:v>H29</c:v>
                        </c:pt>
                      </c15:dlblFieldTableCache>
                    </c15:dlblFTEntry>
                  </c15:dlblFieldTable>
                  <c15:showDataLabelsRange val="0"/>
                </c:ext>
              </c:extLst>
            </c:dLbl>
            <c:dLbl>
              <c:idx val="16"/>
              <c:layout>
                <c:manualLayout>
                  <c:x val="-3.3543811847235816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0B0-4299-80EA-C3D2DD127E3F}"/>
                </c:ext>
                <c:ext xmlns:c15="http://schemas.microsoft.com/office/drawing/2012/chart" uri="{CE6537A1-D6FC-4f65-9D91-7224C49458BB}">
                  <c15:dlblFieldTable>
                    <c15:dlblFTEntry>
                      <c15:txfldGUID>{5EAABBED-C84B-4567-8DBB-04C03BE082B8}</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0B0-4299-80EA-C3D2DD127E3F}"/>
                </c:ext>
                <c:ext xmlns:c15="http://schemas.microsoft.com/office/drawing/2012/chart" uri="{CE6537A1-D6FC-4f65-9D91-7224C49458BB}">
                  <c15:dlblFieldTable>
                    <c15:dlblFTEntry>
                      <c15:txfldGUID>{5C7B1311-AE3C-444A-8B3E-EBD6BA545E4D}</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0B0-4299-80EA-C3D2DD127E3F}"/>
                </c:ext>
                <c:ext xmlns:c15="http://schemas.microsoft.com/office/drawing/2012/chart" uri="{CE6537A1-D6FC-4f65-9D91-7224C49458BB}">
                  <c15:dlblFieldTable>
                    <c15:dlblFTEntry>
                      <c15:txfldGUID>{E4408ACF-F988-4827-91FF-D1358303BF40}</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58.9</c:v>
                </c:pt>
                <c:pt idx="16">
                  <c:v>59.4</c:v>
                </c:pt>
                <c:pt idx="24">
                  <c:v>60.2</c:v>
                </c:pt>
                <c:pt idx="32">
                  <c:v>63.1</c:v>
                </c:pt>
              </c:numCache>
            </c:numRef>
          </c:xVal>
          <c:yVal>
            <c:numRef>
              <c:f>公会計指標分析・財政指標組合せ分析表!$BP$55:$DC$55</c:f>
              <c:numCache>
                <c:formatCode>#,##0.0;"▲ "#,##0.0</c:formatCode>
                <c:ptCount val="40"/>
                <c:pt idx="0">
                  <c:v>16.600000000000001</c:v>
                </c:pt>
                <c:pt idx="8">
                  <c:v>17.399999999999999</c:v>
                </c:pt>
                <c:pt idx="16">
                  <c:v>12.1</c:v>
                </c:pt>
                <c:pt idx="24">
                  <c:v>11.2</c:v>
                </c:pt>
                <c:pt idx="32">
                  <c:v>3.9</c:v>
                </c:pt>
              </c:numCache>
            </c:numRef>
          </c:yVal>
          <c:smooth val="0"/>
          <c:extLst xmlns:c16r2="http://schemas.microsoft.com/office/drawing/2015/06/chart">
            <c:ext xmlns:c16="http://schemas.microsoft.com/office/drawing/2014/chart" uri="{C3380CC4-5D6E-409C-BE32-E72D297353CC}">
              <c16:uniqueId val="{00000013-F0B0-4299-80EA-C3D2DD127E3F}"/>
            </c:ext>
          </c:extLst>
        </c:ser>
        <c:dLbls>
          <c:showLegendKey val="0"/>
          <c:showVal val="1"/>
          <c:showCatName val="0"/>
          <c:showSerName val="0"/>
          <c:showPercent val="0"/>
          <c:showBubbleSize val="0"/>
        </c:dLbls>
        <c:axId val="483811592"/>
        <c:axId val="483812768"/>
      </c:scatterChart>
      <c:valAx>
        <c:axId val="483811592"/>
        <c:scaling>
          <c:orientation val="maxMin"/>
          <c:max val="64"/>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3812768"/>
        <c:crosses val="autoZero"/>
        <c:crossBetween val="midCat"/>
      </c:valAx>
      <c:valAx>
        <c:axId val="483812768"/>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83811592"/>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855-4F8B-9B5B-00F7E28DEC82}"/>
                </c:ext>
                <c:ext xmlns:c15="http://schemas.microsoft.com/office/drawing/2012/chart" uri="{CE6537A1-D6FC-4f65-9D91-7224C49458BB}">
                  <c15:dlblFieldTable>
                    <c15:dlblFTEntry>
                      <c15:txfldGUID>{B4344C46-4B3B-4979-8A02-2B7E3F86B9FB}</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855-4F8B-9B5B-00F7E28DEC82}"/>
                </c:ext>
                <c:ext xmlns:c15="http://schemas.microsoft.com/office/drawing/2012/chart" uri="{CE6537A1-D6FC-4f65-9D91-7224C49458BB}">
                  <c15:dlblFieldTable>
                    <c15:dlblFTEntry>
                      <c15:txfldGUID>{E6BAA70C-2026-4970-96AF-717067C6800A}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855-4F8B-9B5B-00F7E28DEC82}"/>
                </c:ext>
                <c:ext xmlns:c15="http://schemas.microsoft.com/office/drawing/2012/chart" uri="{CE6537A1-D6FC-4f65-9D91-7224C49458BB}">
                  <c15:dlblFieldTable>
                    <c15:dlblFTEntry>
                      <c15:txfldGUID>{E3F02ECF-F692-4365-84F6-E5DD15FFAFDE}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855-4F8B-9B5B-00F7E28DEC82}"/>
                </c:ext>
                <c:ext xmlns:c15="http://schemas.microsoft.com/office/drawing/2012/chart" uri="{CE6537A1-D6FC-4f65-9D91-7224C49458BB}">
                  <c15:dlblFieldTable>
                    <c15:dlblFTEntry>
                      <c15:txfldGUID>{D2D3BE3E-35E3-4691-9562-31B6FCCCB644}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855-4F8B-9B5B-00F7E28DEC82}"/>
                </c:ext>
                <c:ext xmlns:c15="http://schemas.microsoft.com/office/drawing/2012/chart" uri="{CE6537A1-D6FC-4f65-9D91-7224C49458BB}">
                  <c15:dlblFieldTable>
                    <c15:dlblFTEntry>
                      <c15:txfldGUID>{43118E66-665D-47EB-8DC9-3762BFD3070A}</c15:txfldGUID>
                      <c15:f>#REF!</c15:f>
                      <c15:dlblFieldTableCache>
                        <c:ptCount val="1"/>
                        <c:pt idx="0">
                          <c:v>#REF!</c:v>
                        </c:pt>
                      </c15:dlblFieldTableCache>
                    </c15:dlblFTEntry>
                  </c15:dlblFieldTable>
                  <c15:showDataLabelsRange val="0"/>
                </c:ext>
              </c:extLst>
            </c:dLbl>
            <c:dLbl>
              <c:idx val="8"/>
              <c:layout>
                <c:manualLayout>
                  <c:x val="-3.7733960751339446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855-4F8B-9B5B-00F7E28DEC82}"/>
                </c:ext>
                <c:ext xmlns:c15="http://schemas.microsoft.com/office/drawing/2012/chart" uri="{CE6537A1-D6FC-4f65-9D91-7224C49458BB}">
                  <c15:dlblFieldTable>
                    <c15:dlblFTEntry>
                      <c15:txfldGUID>{811BC72E-22EF-4E5C-AC38-B37E53FCBD3A}</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855-4F8B-9B5B-00F7E28DEC82}"/>
                </c:ext>
                <c:ext xmlns:c15="http://schemas.microsoft.com/office/drawing/2012/chart" uri="{CE6537A1-D6FC-4f65-9D91-7224C49458BB}">
                  <c15:dlblFieldTable>
                    <c15:dlblFTEntry>
                      <c15:txfldGUID>{945D0C66-BBFF-4CED-84AB-BF52285DFDCD}</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855-4F8B-9B5B-00F7E28DEC82}"/>
                </c:ext>
                <c:ext xmlns:c15="http://schemas.microsoft.com/office/drawing/2012/chart" uri="{CE6537A1-D6FC-4f65-9D91-7224C49458BB}">
                  <c15:dlblFieldTable>
                    <c15:dlblFTEntry>
                      <c15:txfldGUID>{AD80BD72-5B81-4897-B704-65771108816E}</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855-4F8B-9B5B-00F7E28DEC82}"/>
                </c:ext>
                <c:ext xmlns:c15="http://schemas.microsoft.com/office/drawing/2012/chart" uri="{CE6537A1-D6FC-4f65-9D91-7224C49458BB}">
                  <c15:dlblFieldTable>
                    <c15:dlblFTEntry>
                      <c15:txfldGUID>{B7659C77-537E-41C7-BC7A-D67E454560F4}</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2.8</c:v>
                </c:pt>
                <c:pt idx="8">
                  <c:v>3.6</c:v>
                </c:pt>
                <c:pt idx="16">
                  <c:v>4</c:v>
                </c:pt>
                <c:pt idx="24">
                  <c:v>4.3</c:v>
                </c:pt>
                <c:pt idx="32">
                  <c:v>4.9000000000000004</c:v>
                </c:pt>
              </c:numCache>
            </c:numRef>
          </c:xVal>
          <c:yVal>
            <c:numRef>
              <c:f>公会計指標分析・財政指標組合せ分析表!$BP$73:$DC$73</c:f>
              <c:numCache>
                <c:formatCode>#,##0.0;"▲ "#,##0.0</c:formatCode>
                <c:ptCount val="40"/>
                <c:pt idx="0">
                  <c:v>18.399999999999999</c:v>
                </c:pt>
                <c:pt idx="8">
                  <c:v>13.9</c:v>
                </c:pt>
                <c:pt idx="16">
                  <c:v>3.1</c:v>
                </c:pt>
              </c:numCache>
            </c:numRef>
          </c:yVal>
          <c:smooth val="0"/>
          <c:extLst xmlns:c16r2="http://schemas.microsoft.com/office/drawing/2015/06/chart">
            <c:ext xmlns:c16="http://schemas.microsoft.com/office/drawing/2014/chart" uri="{C3380CC4-5D6E-409C-BE32-E72D297353CC}">
              <c16:uniqueId val="{00000009-E855-4F8B-9B5B-00F7E28DEC8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7.3545951899675804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855-4F8B-9B5B-00F7E28DEC82}"/>
                </c:ext>
                <c:ext xmlns:c15="http://schemas.microsoft.com/office/drawing/2012/chart" uri="{CE6537A1-D6FC-4f65-9D91-7224C49458BB}">
                  <c15:dlblFieldTable>
                    <c15:dlblFTEntry>
                      <c15:txfldGUID>{8F14EC00-36C2-41B6-B78E-856F305C2A49}</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855-4F8B-9B5B-00F7E28DEC82}"/>
                </c:ext>
                <c:ext xmlns:c15="http://schemas.microsoft.com/office/drawing/2012/chart" uri="{CE6537A1-D6FC-4f65-9D91-7224C49458BB}">
                  <c15:dlblFieldTable>
                    <c15:dlblFTEntry>
                      <c15:txfldGUID>{70DE7929-5B55-447D-9475-8F72C1E33F83}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855-4F8B-9B5B-00F7E28DEC82}"/>
                </c:ext>
                <c:ext xmlns:c15="http://schemas.microsoft.com/office/drawing/2012/chart" uri="{CE6537A1-D6FC-4f65-9D91-7224C49458BB}">
                  <c15:dlblFieldTable>
                    <c15:dlblFTEntry>
                      <c15:txfldGUID>{E657543F-9FAE-41EB-88B3-AC2A5005802C}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855-4F8B-9B5B-00F7E28DEC82}"/>
                </c:ext>
                <c:ext xmlns:c15="http://schemas.microsoft.com/office/drawing/2012/chart" uri="{CE6537A1-D6FC-4f65-9D91-7224C49458BB}">
                  <c15:dlblFieldTable>
                    <c15:dlblFTEntry>
                      <c15:txfldGUID>{90C1B6BA-2267-4C82-B187-F59212CB8E95}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855-4F8B-9B5B-00F7E28DEC82}"/>
                </c:ext>
                <c:ext xmlns:c15="http://schemas.microsoft.com/office/drawing/2012/chart" uri="{CE6537A1-D6FC-4f65-9D91-7224C49458BB}">
                  <c15:dlblFieldTable>
                    <c15:dlblFTEntry>
                      <c15:txfldGUID>{EE17BABC-F1F3-49AD-9987-1413B67155D7}</c15:txfldGUID>
                      <c15:f>#REF!</c15:f>
                      <c15:dlblFieldTableCache>
                        <c:ptCount val="1"/>
                        <c:pt idx="0">
                          <c:v>#REF!</c:v>
                        </c:pt>
                      </c15:dlblFieldTableCache>
                    </c15:dlblFTEntry>
                  </c15:dlblFieldTable>
                  <c15:showDataLabelsRange val="0"/>
                </c:ext>
              </c:extLst>
            </c:dLbl>
            <c:dLbl>
              <c:idx val="8"/>
              <c:layout>
                <c:manualLayout>
                  <c:x val="-1.8235628084250059E-2"/>
                  <c:y val="-5.1287342275912098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855-4F8B-9B5B-00F7E28DEC82}"/>
                </c:ext>
                <c:ext xmlns:c15="http://schemas.microsoft.com/office/drawing/2012/chart" uri="{CE6537A1-D6FC-4f65-9D91-7224C49458BB}">
                  <c15:dlblFieldTable>
                    <c15:dlblFTEntry>
                      <c15:txfldGUID>{6C4E2C3D-81D5-4E4C-9398-A771DA8207F1}</c15:txfldGUID>
                      <c15:f>公会計指標分析・財政指標組合せ分析表!$BX$72</c15:f>
                      <c15:dlblFieldTableCache>
                        <c:ptCount val="1"/>
                        <c:pt idx="0">
                          <c:v>H29</c:v>
                        </c:pt>
                      </c15:dlblFieldTableCache>
                    </c15:dlblFTEntry>
                  </c15:dlblFieldTable>
                  <c15:showDataLabelsRange val="0"/>
                </c:ext>
              </c:extLst>
            </c:dLbl>
            <c:dLbl>
              <c:idx val="16"/>
              <c:layout>
                <c:manualLayout>
                  <c:x val="-3.9060561574725004E-2"/>
                  <c:y val="-5.226120567953986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855-4F8B-9B5B-00F7E28DEC82}"/>
                </c:ext>
                <c:ext xmlns:c15="http://schemas.microsoft.com/office/drawing/2012/chart" uri="{CE6537A1-D6FC-4f65-9D91-7224C49458BB}">
                  <c15:dlblFieldTable>
                    <c15:dlblFTEntry>
                      <c15:txfldGUID>{93ADD6E5-BF79-4064-8120-32307D9BFE10}</c15:txfldGUID>
                      <c15:f>公会計指標分析・財政指標組合せ分析表!$CF$72</c15:f>
                      <c15:dlblFieldTableCache>
                        <c:ptCount val="1"/>
                        <c:pt idx="0">
                          <c:v>H30</c:v>
                        </c:pt>
                      </c15:dlblFieldTableCache>
                    </c15:dlblFTEntry>
                  </c15:dlblFieldTable>
                  <c15:showDataLabelsRange val="0"/>
                </c:ext>
              </c:extLst>
            </c:dLbl>
            <c:dLbl>
              <c:idx val="24"/>
              <c:layout>
                <c:manualLayout>
                  <c:x val="-1.8171803637232403E-2"/>
                  <c:y val="-7.257208849604807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855-4F8B-9B5B-00F7E28DEC82}"/>
                </c:ext>
                <c:ext xmlns:c15="http://schemas.microsoft.com/office/drawing/2012/chart" uri="{CE6537A1-D6FC-4f65-9D91-7224C49458BB}">
                  <c15:dlblFieldTable>
                    <c15:dlblFTEntry>
                      <c15:txfldGUID>{423C1398-AEAD-4BCC-A1F2-31DD8D920AE2}</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855-4F8B-9B5B-00F7E28DEC82}"/>
                </c:ext>
                <c:ext xmlns:c15="http://schemas.microsoft.com/office/drawing/2012/chart" uri="{CE6537A1-D6FC-4f65-9D91-7224C49458BB}">
                  <c15:dlblFieldTable>
                    <c15:dlblFTEntry>
                      <c15:txfldGUID>{F845C61B-A1E3-425D-848A-2AE929CB0521}</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3.6</c:v>
                </c:pt>
                <c:pt idx="8">
                  <c:v>3.6</c:v>
                </c:pt>
                <c:pt idx="16">
                  <c:v>3.5</c:v>
                </c:pt>
                <c:pt idx="24">
                  <c:v>3.5</c:v>
                </c:pt>
                <c:pt idx="32">
                  <c:v>4.2</c:v>
                </c:pt>
              </c:numCache>
            </c:numRef>
          </c:xVal>
          <c:yVal>
            <c:numRef>
              <c:f>公会計指標分析・財政指標組合せ分析表!$BP$77:$DC$77</c:f>
              <c:numCache>
                <c:formatCode>#,##0.0;"▲ "#,##0.0</c:formatCode>
                <c:ptCount val="40"/>
                <c:pt idx="0">
                  <c:v>16.600000000000001</c:v>
                </c:pt>
                <c:pt idx="8">
                  <c:v>17.399999999999999</c:v>
                </c:pt>
                <c:pt idx="16">
                  <c:v>12.1</c:v>
                </c:pt>
                <c:pt idx="24">
                  <c:v>11.2</c:v>
                </c:pt>
                <c:pt idx="32">
                  <c:v>3.9</c:v>
                </c:pt>
              </c:numCache>
            </c:numRef>
          </c:yVal>
          <c:smooth val="0"/>
          <c:extLst xmlns:c16r2="http://schemas.microsoft.com/office/drawing/2015/06/chart">
            <c:ext xmlns:c16="http://schemas.microsoft.com/office/drawing/2014/chart" uri="{C3380CC4-5D6E-409C-BE32-E72D297353CC}">
              <c16:uniqueId val="{00000013-E855-4F8B-9B5B-00F7E28DEC82}"/>
            </c:ext>
          </c:extLst>
        </c:ser>
        <c:dLbls>
          <c:showLegendKey val="0"/>
          <c:showVal val="1"/>
          <c:showCatName val="0"/>
          <c:showSerName val="0"/>
          <c:showPercent val="0"/>
          <c:showBubbleSize val="0"/>
        </c:dLbls>
        <c:axId val="483812376"/>
        <c:axId val="488840280"/>
      </c:scatterChart>
      <c:valAx>
        <c:axId val="483812376"/>
        <c:scaling>
          <c:orientation val="maxMin"/>
          <c:max val="5"/>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8840280"/>
        <c:crosses val="autoZero"/>
        <c:crossBetween val="midCat"/>
      </c:valAx>
      <c:valAx>
        <c:axId val="48884028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838123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埼玉県狭山市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149,826
147,126
48.99
65,107,770
63,513,355
766,874
28,237,351
36,532,681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前年度と同水準で推移し、</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上回る水準となっ</a:t>
          </a:r>
          <a:r>
            <a:rPr kumimoji="0"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ている。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新築家屋の増加によ</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固定資産税</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加</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数値が落ち込むことなく推移しているものである。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今後、歳入はコロナ禍の影響による市税等</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への影響が見込まれ</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、歳出は社会保障関係経費は引き続き増加していくことが見込まれるとともに、老朽化した公共施設等の維持管理経費等についても対応が必要となり、厳しい財政状況が続くと予想される。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今後も最低限現状を維持し、財政基盤を強化するため、財源確保に努めるとともに、経費の削減に取り組む。</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124883</xdr:rowOff>
    </xdr:to>
    <xdr:cxnSp macro="">
      <xdr:nvCxnSpPr>
        <xdr:cNvPr id="64" name="直線コネクタ 63"/>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77258</xdr:rowOff>
    </xdr:from>
    <xdr:to>
      <xdr:col>23</xdr:col>
      <xdr:colOff>133350</xdr:colOff>
      <xdr:row>39</xdr:row>
      <xdr:rowOff>77258</xdr:rowOff>
    </xdr:to>
    <xdr:cxnSp macro="">
      <xdr:nvCxnSpPr>
        <xdr:cNvPr id="69" name="直線コネクタ 68"/>
        <xdr:cNvCxnSpPr/>
      </xdr:nvCxnSpPr>
      <xdr:spPr>
        <a:xfrm>
          <a:off x="4114800" y="67638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68385</xdr:rowOff>
    </xdr:from>
    <xdr:ext cx="762000" cy="259045"/>
    <xdr:sp macro="" textlink="">
      <xdr:nvSpPr>
        <xdr:cNvPr id="70" name="財政力平均値テキスト"/>
        <xdr:cNvSpPr txBox="1"/>
      </xdr:nvSpPr>
      <xdr:spPr>
        <a:xfrm>
          <a:off x="5041900" y="6926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96308</xdr:rowOff>
    </xdr:from>
    <xdr:to>
      <xdr:col>23</xdr:col>
      <xdr:colOff>184150</xdr:colOff>
      <xdr:row>41</xdr:row>
      <xdr:rowOff>26458</xdr:rowOff>
    </xdr:to>
    <xdr:sp macro="" textlink="">
      <xdr:nvSpPr>
        <xdr:cNvPr id="71" name="フローチャート: 判断 70"/>
        <xdr:cNvSpPr/>
      </xdr:nvSpPr>
      <xdr:spPr>
        <a:xfrm>
          <a:off x="49022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77258</xdr:rowOff>
    </xdr:from>
    <xdr:to>
      <xdr:col>19</xdr:col>
      <xdr:colOff>133350</xdr:colOff>
      <xdr:row>39</xdr:row>
      <xdr:rowOff>77258</xdr:rowOff>
    </xdr:to>
    <xdr:cxnSp macro="">
      <xdr:nvCxnSpPr>
        <xdr:cNvPr id="72" name="直線コネクタ 71"/>
        <xdr:cNvCxnSpPr/>
      </xdr:nvCxnSpPr>
      <xdr:spPr>
        <a:xfrm>
          <a:off x="3225800" y="67638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66675</xdr:rowOff>
    </xdr:from>
    <xdr:to>
      <xdr:col>19</xdr:col>
      <xdr:colOff>184150</xdr:colOff>
      <xdr:row>39</xdr:row>
      <xdr:rowOff>168275</xdr:rowOff>
    </xdr:to>
    <xdr:sp macro="" textlink="">
      <xdr:nvSpPr>
        <xdr:cNvPr id="73" name="フローチャート: 判断 72"/>
        <xdr:cNvSpPr/>
      </xdr:nvSpPr>
      <xdr:spPr>
        <a:xfrm>
          <a:off x="4064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153052</xdr:rowOff>
    </xdr:from>
    <xdr:ext cx="736600" cy="259045"/>
    <xdr:sp macro="" textlink="">
      <xdr:nvSpPr>
        <xdr:cNvPr id="74" name="テキスト ボックス 73"/>
        <xdr:cNvSpPr txBox="1"/>
      </xdr:nvSpPr>
      <xdr:spPr>
        <a:xfrm>
          <a:off x="3733800" y="683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77258</xdr:rowOff>
    </xdr:from>
    <xdr:to>
      <xdr:col>15</xdr:col>
      <xdr:colOff>82550</xdr:colOff>
      <xdr:row>39</xdr:row>
      <xdr:rowOff>97367</xdr:rowOff>
    </xdr:to>
    <xdr:cxnSp macro="">
      <xdr:nvCxnSpPr>
        <xdr:cNvPr id="75" name="直線コネクタ 74"/>
        <xdr:cNvCxnSpPr/>
      </xdr:nvCxnSpPr>
      <xdr:spPr>
        <a:xfrm flipV="1">
          <a:off x="2336800" y="67638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66675</xdr:rowOff>
    </xdr:from>
    <xdr:to>
      <xdr:col>15</xdr:col>
      <xdr:colOff>133350</xdr:colOff>
      <xdr:row>39</xdr:row>
      <xdr:rowOff>168275</xdr:rowOff>
    </xdr:to>
    <xdr:sp macro="" textlink="">
      <xdr:nvSpPr>
        <xdr:cNvPr id="76" name="フローチャート: 判断 75"/>
        <xdr:cNvSpPr/>
      </xdr:nvSpPr>
      <xdr:spPr>
        <a:xfrm>
          <a:off x="3175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153052</xdr:rowOff>
    </xdr:from>
    <xdr:ext cx="762000" cy="259045"/>
    <xdr:sp macro="" textlink="">
      <xdr:nvSpPr>
        <xdr:cNvPr id="77" name="テキスト ボックス 76"/>
        <xdr:cNvSpPr txBox="1"/>
      </xdr:nvSpPr>
      <xdr:spPr>
        <a:xfrm>
          <a:off x="2844800" y="68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97367</xdr:rowOff>
    </xdr:from>
    <xdr:to>
      <xdr:col>11</xdr:col>
      <xdr:colOff>31750</xdr:colOff>
      <xdr:row>39</xdr:row>
      <xdr:rowOff>117475</xdr:rowOff>
    </xdr:to>
    <xdr:cxnSp macro="">
      <xdr:nvCxnSpPr>
        <xdr:cNvPr id="78" name="直線コネクタ 77"/>
        <xdr:cNvCxnSpPr/>
      </xdr:nvCxnSpPr>
      <xdr:spPr>
        <a:xfrm flipV="1">
          <a:off x="1447800" y="67839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46567</xdr:rowOff>
    </xdr:from>
    <xdr:to>
      <xdr:col>11</xdr:col>
      <xdr:colOff>82550</xdr:colOff>
      <xdr:row>39</xdr:row>
      <xdr:rowOff>148167</xdr:rowOff>
    </xdr:to>
    <xdr:sp macro="" textlink="">
      <xdr:nvSpPr>
        <xdr:cNvPr id="79" name="フローチャート: 判断 78"/>
        <xdr:cNvSpPr/>
      </xdr:nvSpPr>
      <xdr:spPr>
        <a:xfrm>
          <a:off x="2286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132944</xdr:rowOff>
    </xdr:from>
    <xdr:ext cx="762000" cy="259045"/>
    <xdr:sp macro="" textlink="">
      <xdr:nvSpPr>
        <xdr:cNvPr id="80" name="テキスト ボックス 79"/>
        <xdr:cNvSpPr txBox="1"/>
      </xdr:nvSpPr>
      <xdr:spPr>
        <a:xfrm>
          <a:off x="19558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46567</xdr:rowOff>
    </xdr:from>
    <xdr:to>
      <xdr:col>7</xdr:col>
      <xdr:colOff>31750</xdr:colOff>
      <xdr:row>39</xdr:row>
      <xdr:rowOff>148167</xdr:rowOff>
    </xdr:to>
    <xdr:sp macro="" textlink="">
      <xdr:nvSpPr>
        <xdr:cNvPr id="81" name="フローチャート: 判断 80"/>
        <xdr:cNvSpPr/>
      </xdr:nvSpPr>
      <xdr:spPr>
        <a:xfrm>
          <a:off x="1397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158344</xdr:rowOff>
    </xdr:from>
    <xdr:ext cx="762000" cy="259045"/>
    <xdr:sp macro="" textlink="">
      <xdr:nvSpPr>
        <xdr:cNvPr id="82" name="テキスト ボックス 81"/>
        <xdr:cNvSpPr txBox="1"/>
      </xdr:nvSpPr>
      <xdr:spPr>
        <a:xfrm>
          <a:off x="1066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26458</xdr:rowOff>
    </xdr:from>
    <xdr:to>
      <xdr:col>23</xdr:col>
      <xdr:colOff>184150</xdr:colOff>
      <xdr:row>39</xdr:row>
      <xdr:rowOff>128058</xdr:rowOff>
    </xdr:to>
    <xdr:sp macro="" textlink="">
      <xdr:nvSpPr>
        <xdr:cNvPr id="88" name="楕円 87"/>
        <xdr:cNvSpPr/>
      </xdr:nvSpPr>
      <xdr:spPr>
        <a:xfrm>
          <a:off x="49022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42985</xdr:rowOff>
    </xdr:from>
    <xdr:ext cx="762000" cy="259045"/>
    <xdr:sp macro="" textlink="">
      <xdr:nvSpPr>
        <xdr:cNvPr id="89" name="財政力該当値テキスト"/>
        <xdr:cNvSpPr txBox="1"/>
      </xdr:nvSpPr>
      <xdr:spPr>
        <a:xfrm>
          <a:off x="5041900" y="655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26458</xdr:rowOff>
    </xdr:from>
    <xdr:to>
      <xdr:col>19</xdr:col>
      <xdr:colOff>184150</xdr:colOff>
      <xdr:row>39</xdr:row>
      <xdr:rowOff>128058</xdr:rowOff>
    </xdr:to>
    <xdr:sp macro="" textlink="">
      <xdr:nvSpPr>
        <xdr:cNvPr id="90" name="楕円 89"/>
        <xdr:cNvSpPr/>
      </xdr:nvSpPr>
      <xdr:spPr>
        <a:xfrm>
          <a:off x="40640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138235</xdr:rowOff>
    </xdr:from>
    <xdr:ext cx="736600" cy="259045"/>
    <xdr:sp macro="" textlink="">
      <xdr:nvSpPr>
        <xdr:cNvPr id="91" name="テキスト ボックス 90"/>
        <xdr:cNvSpPr txBox="1"/>
      </xdr:nvSpPr>
      <xdr:spPr>
        <a:xfrm>
          <a:off x="3733800" y="6481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26458</xdr:rowOff>
    </xdr:from>
    <xdr:to>
      <xdr:col>15</xdr:col>
      <xdr:colOff>133350</xdr:colOff>
      <xdr:row>39</xdr:row>
      <xdr:rowOff>128058</xdr:rowOff>
    </xdr:to>
    <xdr:sp macro="" textlink="">
      <xdr:nvSpPr>
        <xdr:cNvPr id="92" name="楕円 91"/>
        <xdr:cNvSpPr/>
      </xdr:nvSpPr>
      <xdr:spPr>
        <a:xfrm>
          <a:off x="31750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138235</xdr:rowOff>
    </xdr:from>
    <xdr:ext cx="762000" cy="259045"/>
    <xdr:sp macro="" textlink="">
      <xdr:nvSpPr>
        <xdr:cNvPr id="93" name="テキスト ボックス 92"/>
        <xdr:cNvSpPr txBox="1"/>
      </xdr:nvSpPr>
      <xdr:spPr>
        <a:xfrm>
          <a:off x="2844800" y="648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46567</xdr:rowOff>
    </xdr:from>
    <xdr:to>
      <xdr:col>11</xdr:col>
      <xdr:colOff>82550</xdr:colOff>
      <xdr:row>39</xdr:row>
      <xdr:rowOff>148167</xdr:rowOff>
    </xdr:to>
    <xdr:sp macro="" textlink="">
      <xdr:nvSpPr>
        <xdr:cNvPr id="94" name="楕円 93"/>
        <xdr:cNvSpPr/>
      </xdr:nvSpPr>
      <xdr:spPr>
        <a:xfrm>
          <a:off x="2286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158344</xdr:rowOff>
    </xdr:from>
    <xdr:ext cx="762000" cy="259045"/>
    <xdr:sp macro="" textlink="">
      <xdr:nvSpPr>
        <xdr:cNvPr id="95" name="テキスト ボックス 94"/>
        <xdr:cNvSpPr txBox="1"/>
      </xdr:nvSpPr>
      <xdr:spPr>
        <a:xfrm>
          <a:off x="1955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66675</xdr:rowOff>
    </xdr:from>
    <xdr:to>
      <xdr:col>7</xdr:col>
      <xdr:colOff>31750</xdr:colOff>
      <xdr:row>39</xdr:row>
      <xdr:rowOff>168275</xdr:rowOff>
    </xdr:to>
    <xdr:sp macro="" textlink="">
      <xdr:nvSpPr>
        <xdr:cNvPr id="96" name="楕円 95"/>
        <xdr:cNvSpPr/>
      </xdr:nvSpPr>
      <xdr:spPr>
        <a:xfrm>
          <a:off x="1397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153052</xdr:rowOff>
    </xdr:from>
    <xdr:ext cx="762000" cy="259045"/>
    <xdr:sp macro="" textlink="">
      <xdr:nvSpPr>
        <xdr:cNvPr id="97" name="テキスト ボックス 96"/>
        <xdr:cNvSpPr txBox="1"/>
      </xdr:nvSpPr>
      <xdr:spPr>
        <a:xfrm>
          <a:off x="1066800" y="68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前年度と同水準で推移し</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たものの</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、引き続き類似団体平均を下回る水準となっている。</a:t>
          </a:r>
          <a:endParaRPr lang="ja-JP" altLang="ja-JP" sz="105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歳入において、市税</a:t>
          </a:r>
          <a:r>
            <a:rPr kumimoji="1" lang="ja-JP" altLang="en-US" sz="10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や地方特例交付金</a:t>
          </a:r>
          <a:r>
            <a:rPr kumimoji="1" lang="ja-JP" altLang="ja-JP" sz="10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が減少したことにより経常一般財源等が減となり、また、歳出において</a:t>
          </a:r>
          <a:r>
            <a:rPr kumimoji="1" lang="ja-JP" altLang="en-US" sz="10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保育所児童入所委託料の減などにより扶助費が</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となり、地域密着型介護サービス給付費の減などにより補助費が減額となったが、一方で、</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臨時財政対策債償還元金</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の増により公債費が</a:t>
          </a:r>
          <a:r>
            <a:rPr kumimoji="1" lang="ja-JP" altLang="ja-JP" sz="10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en-US" sz="10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額となったことや、</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高齢化の進行により介護保険特別会計や後期高齢者医療特別会計への</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繰出金が増額となり、</a:t>
          </a:r>
          <a:r>
            <a:rPr kumimoji="1" lang="ja-JP" altLang="ja-JP" sz="10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全体として</a:t>
          </a:r>
          <a:r>
            <a:rPr kumimoji="1" lang="ja-JP" altLang="en-US" sz="10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前年度と同水準と</a:t>
          </a:r>
          <a:r>
            <a:rPr kumimoji="1" lang="ja-JP" altLang="ja-JP" sz="10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なった。</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今後も引き続き、事務事業の選択と集中による経費の削減を進めるとともに、財源確保に努め、比率の低下を図る。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112268</xdr:rowOff>
    </xdr:from>
    <xdr:to>
      <xdr:col>23</xdr:col>
      <xdr:colOff>133350</xdr:colOff>
      <xdr:row>67</xdr:row>
      <xdr:rowOff>2794</xdr:rowOff>
    </xdr:to>
    <xdr:cxnSp macro="">
      <xdr:nvCxnSpPr>
        <xdr:cNvPr id="125" name="直線コネクタ 124"/>
        <xdr:cNvCxnSpPr/>
      </xdr:nvCxnSpPr>
      <xdr:spPr>
        <a:xfrm flipV="1">
          <a:off x="4953000" y="10399268"/>
          <a:ext cx="0" cy="10906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146321</xdr:rowOff>
    </xdr:from>
    <xdr:ext cx="762000" cy="259045"/>
    <xdr:sp macro="" textlink="">
      <xdr:nvSpPr>
        <xdr:cNvPr id="126" name="財政構造の弾力性最小値テキスト"/>
        <xdr:cNvSpPr txBox="1"/>
      </xdr:nvSpPr>
      <xdr:spPr>
        <a:xfrm>
          <a:off x="5041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2794</xdr:rowOff>
    </xdr:from>
    <xdr:to>
      <xdr:col>24</xdr:col>
      <xdr:colOff>12700</xdr:colOff>
      <xdr:row>67</xdr:row>
      <xdr:rowOff>2794</xdr:rowOff>
    </xdr:to>
    <xdr:cxnSp macro="">
      <xdr:nvCxnSpPr>
        <xdr:cNvPr id="127" name="直線コネクタ 126"/>
        <xdr:cNvCxnSpPr/>
      </xdr:nvCxnSpPr>
      <xdr:spPr>
        <a:xfrm>
          <a:off x="4864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27195</xdr:rowOff>
    </xdr:from>
    <xdr:ext cx="762000" cy="259045"/>
    <xdr:sp macro="" textlink="">
      <xdr:nvSpPr>
        <xdr:cNvPr id="128" name="財政構造の弾力性最大値テキスト"/>
        <xdr:cNvSpPr txBox="1"/>
      </xdr:nvSpPr>
      <xdr:spPr>
        <a:xfrm>
          <a:off x="5041900" y="1014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112268</xdr:rowOff>
    </xdr:from>
    <xdr:to>
      <xdr:col>24</xdr:col>
      <xdr:colOff>12700</xdr:colOff>
      <xdr:row>60</xdr:row>
      <xdr:rowOff>112268</xdr:rowOff>
    </xdr:to>
    <xdr:cxnSp macro="">
      <xdr:nvCxnSpPr>
        <xdr:cNvPr id="129" name="直線コネクタ 128"/>
        <xdr:cNvCxnSpPr/>
      </xdr:nvCxnSpPr>
      <xdr:spPr>
        <a:xfrm>
          <a:off x="4864100" y="1039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87884</xdr:rowOff>
    </xdr:from>
    <xdr:to>
      <xdr:col>23</xdr:col>
      <xdr:colOff>133350</xdr:colOff>
      <xdr:row>62</xdr:row>
      <xdr:rowOff>87884</xdr:rowOff>
    </xdr:to>
    <xdr:cxnSp macro="">
      <xdr:nvCxnSpPr>
        <xdr:cNvPr id="130" name="直線コネクタ 129"/>
        <xdr:cNvCxnSpPr/>
      </xdr:nvCxnSpPr>
      <xdr:spPr>
        <a:xfrm>
          <a:off x="4114800" y="107177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33291</xdr:rowOff>
    </xdr:from>
    <xdr:ext cx="762000" cy="259045"/>
    <xdr:sp macro="" textlink="">
      <xdr:nvSpPr>
        <xdr:cNvPr id="131" name="財政構造の弾力性平均値テキスト"/>
        <xdr:cNvSpPr txBox="1"/>
      </xdr:nvSpPr>
      <xdr:spPr>
        <a:xfrm>
          <a:off x="5041900" y="10663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162814</xdr:rowOff>
    </xdr:from>
    <xdr:to>
      <xdr:col>19</xdr:col>
      <xdr:colOff>133350</xdr:colOff>
      <xdr:row>62</xdr:row>
      <xdr:rowOff>87884</xdr:rowOff>
    </xdr:to>
    <xdr:cxnSp macro="">
      <xdr:nvCxnSpPr>
        <xdr:cNvPr id="133" name="直線コネクタ 132"/>
        <xdr:cNvCxnSpPr/>
      </xdr:nvCxnSpPr>
      <xdr:spPr>
        <a:xfrm>
          <a:off x="3225800" y="1062126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34" name="フローチャート: 判断 133"/>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166895</xdr:rowOff>
    </xdr:from>
    <xdr:ext cx="736600" cy="259045"/>
    <xdr:sp macro="" textlink="">
      <xdr:nvSpPr>
        <xdr:cNvPr id="135" name="テキスト ボックス 134"/>
        <xdr:cNvSpPr txBox="1"/>
      </xdr:nvSpPr>
      <xdr:spPr>
        <a:xfrm>
          <a:off x="3733800" y="10796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162814</xdr:rowOff>
    </xdr:from>
    <xdr:to>
      <xdr:col>15</xdr:col>
      <xdr:colOff>82550</xdr:colOff>
      <xdr:row>62</xdr:row>
      <xdr:rowOff>15494</xdr:rowOff>
    </xdr:to>
    <xdr:cxnSp macro="">
      <xdr:nvCxnSpPr>
        <xdr:cNvPr id="136" name="直線コネクタ 135"/>
        <xdr:cNvCxnSpPr/>
      </xdr:nvCxnSpPr>
      <xdr:spPr>
        <a:xfrm flipV="1">
          <a:off x="2336800" y="1062126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7" name="フローチャート: 判断 136"/>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128287</xdr:rowOff>
    </xdr:from>
    <xdr:ext cx="762000" cy="259045"/>
    <xdr:sp macro="" textlink="">
      <xdr:nvSpPr>
        <xdr:cNvPr id="138" name="テキスト ボックス 137"/>
        <xdr:cNvSpPr txBox="1"/>
      </xdr:nvSpPr>
      <xdr:spPr>
        <a:xfrm>
          <a:off x="2844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15494</xdr:rowOff>
    </xdr:from>
    <xdr:to>
      <xdr:col>11</xdr:col>
      <xdr:colOff>31750</xdr:colOff>
      <xdr:row>62</xdr:row>
      <xdr:rowOff>15494</xdr:rowOff>
    </xdr:to>
    <xdr:cxnSp macro="">
      <xdr:nvCxnSpPr>
        <xdr:cNvPr id="139" name="直線コネクタ 138"/>
        <xdr:cNvCxnSpPr/>
      </xdr:nvCxnSpPr>
      <xdr:spPr>
        <a:xfrm>
          <a:off x="1447800" y="106453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169926</xdr:rowOff>
    </xdr:from>
    <xdr:to>
      <xdr:col>11</xdr:col>
      <xdr:colOff>82550</xdr:colOff>
      <xdr:row>62</xdr:row>
      <xdr:rowOff>100076</xdr:rowOff>
    </xdr:to>
    <xdr:sp macro="" textlink="">
      <xdr:nvSpPr>
        <xdr:cNvPr id="140" name="フローチャート: 判断 139"/>
        <xdr:cNvSpPr/>
      </xdr:nvSpPr>
      <xdr:spPr>
        <a:xfrm>
          <a:off x="2286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84853</xdr:rowOff>
    </xdr:from>
    <xdr:ext cx="762000" cy="259045"/>
    <xdr:sp macro="" textlink="">
      <xdr:nvSpPr>
        <xdr:cNvPr id="141" name="テキスト ボックス 140"/>
        <xdr:cNvSpPr txBox="1"/>
      </xdr:nvSpPr>
      <xdr:spPr>
        <a:xfrm>
          <a:off x="1955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12954</xdr:rowOff>
    </xdr:from>
    <xdr:to>
      <xdr:col>7</xdr:col>
      <xdr:colOff>31750</xdr:colOff>
      <xdr:row>62</xdr:row>
      <xdr:rowOff>114554</xdr:rowOff>
    </xdr:to>
    <xdr:sp macro="" textlink="">
      <xdr:nvSpPr>
        <xdr:cNvPr id="142" name="フローチャート: 判断 141"/>
        <xdr:cNvSpPr/>
      </xdr:nvSpPr>
      <xdr:spPr>
        <a:xfrm>
          <a:off x="13970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99331</xdr:rowOff>
    </xdr:from>
    <xdr:ext cx="762000" cy="259045"/>
    <xdr:sp macro="" textlink="">
      <xdr:nvSpPr>
        <xdr:cNvPr id="143" name="テキスト ボックス 142"/>
        <xdr:cNvSpPr txBox="1"/>
      </xdr:nvSpPr>
      <xdr:spPr>
        <a:xfrm>
          <a:off x="1066800" y="1072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37084</xdr:rowOff>
    </xdr:from>
    <xdr:to>
      <xdr:col>23</xdr:col>
      <xdr:colOff>184150</xdr:colOff>
      <xdr:row>62</xdr:row>
      <xdr:rowOff>138684</xdr:rowOff>
    </xdr:to>
    <xdr:sp macro="" textlink="">
      <xdr:nvSpPr>
        <xdr:cNvPr id="149" name="楕円 148"/>
        <xdr:cNvSpPr/>
      </xdr:nvSpPr>
      <xdr:spPr>
        <a:xfrm>
          <a:off x="49022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53611</xdr:rowOff>
    </xdr:from>
    <xdr:ext cx="762000" cy="259045"/>
    <xdr:sp macro="" textlink="">
      <xdr:nvSpPr>
        <xdr:cNvPr id="150" name="財政構造の弾力性該当値テキスト"/>
        <xdr:cNvSpPr txBox="1"/>
      </xdr:nvSpPr>
      <xdr:spPr>
        <a:xfrm>
          <a:off x="5041900" y="1051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37084</xdr:rowOff>
    </xdr:from>
    <xdr:to>
      <xdr:col>19</xdr:col>
      <xdr:colOff>184150</xdr:colOff>
      <xdr:row>62</xdr:row>
      <xdr:rowOff>138684</xdr:rowOff>
    </xdr:to>
    <xdr:sp macro="" textlink="">
      <xdr:nvSpPr>
        <xdr:cNvPr id="151" name="楕円 150"/>
        <xdr:cNvSpPr/>
      </xdr:nvSpPr>
      <xdr:spPr>
        <a:xfrm>
          <a:off x="4064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148861</xdr:rowOff>
    </xdr:from>
    <xdr:ext cx="736600" cy="259045"/>
    <xdr:sp macro="" textlink="">
      <xdr:nvSpPr>
        <xdr:cNvPr id="152" name="テキスト ボックス 151"/>
        <xdr:cNvSpPr txBox="1"/>
      </xdr:nvSpPr>
      <xdr:spPr>
        <a:xfrm>
          <a:off x="3733800" y="1043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112014</xdr:rowOff>
    </xdr:from>
    <xdr:to>
      <xdr:col>15</xdr:col>
      <xdr:colOff>133350</xdr:colOff>
      <xdr:row>62</xdr:row>
      <xdr:rowOff>42164</xdr:rowOff>
    </xdr:to>
    <xdr:sp macro="" textlink="">
      <xdr:nvSpPr>
        <xdr:cNvPr id="153" name="楕円 152"/>
        <xdr:cNvSpPr/>
      </xdr:nvSpPr>
      <xdr:spPr>
        <a:xfrm>
          <a:off x="3175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52341</xdr:rowOff>
    </xdr:from>
    <xdr:ext cx="762000" cy="259045"/>
    <xdr:sp macro="" textlink="">
      <xdr:nvSpPr>
        <xdr:cNvPr id="154" name="テキスト ボックス 153"/>
        <xdr:cNvSpPr txBox="1"/>
      </xdr:nvSpPr>
      <xdr:spPr>
        <a:xfrm>
          <a:off x="2844800" y="1033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136144</xdr:rowOff>
    </xdr:from>
    <xdr:to>
      <xdr:col>11</xdr:col>
      <xdr:colOff>82550</xdr:colOff>
      <xdr:row>62</xdr:row>
      <xdr:rowOff>66294</xdr:rowOff>
    </xdr:to>
    <xdr:sp macro="" textlink="">
      <xdr:nvSpPr>
        <xdr:cNvPr id="155" name="楕円 154"/>
        <xdr:cNvSpPr/>
      </xdr:nvSpPr>
      <xdr:spPr>
        <a:xfrm>
          <a:off x="2286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76471</xdr:rowOff>
    </xdr:from>
    <xdr:ext cx="762000" cy="259045"/>
    <xdr:sp macro="" textlink="">
      <xdr:nvSpPr>
        <xdr:cNvPr id="156" name="テキスト ボックス 155"/>
        <xdr:cNvSpPr txBox="1"/>
      </xdr:nvSpPr>
      <xdr:spPr>
        <a:xfrm>
          <a:off x="1955800" y="103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136144</xdr:rowOff>
    </xdr:from>
    <xdr:to>
      <xdr:col>7</xdr:col>
      <xdr:colOff>31750</xdr:colOff>
      <xdr:row>62</xdr:row>
      <xdr:rowOff>66294</xdr:rowOff>
    </xdr:to>
    <xdr:sp macro="" textlink="">
      <xdr:nvSpPr>
        <xdr:cNvPr id="157" name="楕円 156"/>
        <xdr:cNvSpPr/>
      </xdr:nvSpPr>
      <xdr:spPr>
        <a:xfrm>
          <a:off x="1397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76471</xdr:rowOff>
    </xdr:from>
    <xdr:ext cx="762000" cy="259045"/>
    <xdr:sp macro="" textlink="">
      <xdr:nvSpPr>
        <xdr:cNvPr id="158" name="テキスト ボックス 157"/>
        <xdr:cNvSpPr txBox="1"/>
      </xdr:nvSpPr>
      <xdr:spPr>
        <a:xfrm>
          <a:off x="1066800" y="103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[104,860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4,345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円増加したものの、引き続き類似団体平均を下回る水準となっ</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人件費において、</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賃金が廃止され報酬分等が人件費に整理</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されたものの、</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職員の新陳代謝等により職員給与が減額となったが、一方で物件費において、</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教科書の改訂等に係る</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経費が増となったことや、</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予防接種委託料が</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増となったことなどにより人件費の減額を上回る増額となったため、増加したものである。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今後も引き続き、</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AI</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や</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RPA</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の活用による事務の効率化を図ることで、人件費や物件費の抑制を図り、行政コストの削減に努める。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147385</xdr:rowOff>
    </xdr:from>
    <xdr:to>
      <xdr:col>23</xdr:col>
      <xdr:colOff>133350</xdr:colOff>
      <xdr:row>89</xdr:row>
      <xdr:rowOff>7776</xdr:rowOff>
    </xdr:to>
    <xdr:cxnSp macro="">
      <xdr:nvCxnSpPr>
        <xdr:cNvPr id="188" name="直線コネクタ 187"/>
        <xdr:cNvCxnSpPr/>
      </xdr:nvCxnSpPr>
      <xdr:spPr>
        <a:xfrm flipV="1">
          <a:off x="4953000" y="13863385"/>
          <a:ext cx="0" cy="14034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151303</xdr:rowOff>
    </xdr:from>
    <xdr:ext cx="762000" cy="259045"/>
    <xdr:sp macro="" textlink="">
      <xdr:nvSpPr>
        <xdr:cNvPr id="189" name="人件費・物件費等の状況最小値テキスト"/>
        <xdr:cNvSpPr txBox="1"/>
      </xdr:nvSpPr>
      <xdr:spPr>
        <a:xfrm>
          <a:off x="5041900" y="1523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7776</xdr:rowOff>
    </xdr:from>
    <xdr:to>
      <xdr:col>24</xdr:col>
      <xdr:colOff>12700</xdr:colOff>
      <xdr:row>89</xdr:row>
      <xdr:rowOff>7776</xdr:rowOff>
    </xdr:to>
    <xdr:cxnSp macro="">
      <xdr:nvCxnSpPr>
        <xdr:cNvPr id="190" name="直線コネクタ 189"/>
        <xdr:cNvCxnSpPr/>
      </xdr:nvCxnSpPr>
      <xdr:spPr>
        <a:xfrm>
          <a:off x="4864100" y="1526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62312</xdr:rowOff>
    </xdr:from>
    <xdr:ext cx="762000" cy="259045"/>
    <xdr:sp macro="" textlink="">
      <xdr:nvSpPr>
        <xdr:cNvPr id="191" name="人件費・物件費等の状況最大値テキスト"/>
        <xdr:cNvSpPr txBox="1"/>
      </xdr:nvSpPr>
      <xdr:spPr>
        <a:xfrm>
          <a:off x="5041900" y="13606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147385</xdr:rowOff>
    </xdr:from>
    <xdr:to>
      <xdr:col>24</xdr:col>
      <xdr:colOff>12700</xdr:colOff>
      <xdr:row>80</xdr:row>
      <xdr:rowOff>147385</xdr:rowOff>
    </xdr:to>
    <xdr:cxnSp macro="">
      <xdr:nvCxnSpPr>
        <xdr:cNvPr id="192" name="直線コネクタ 191"/>
        <xdr:cNvCxnSpPr/>
      </xdr:nvCxnSpPr>
      <xdr:spPr>
        <a:xfrm>
          <a:off x="4864100" y="1386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154290</xdr:rowOff>
    </xdr:from>
    <xdr:to>
      <xdr:col>23</xdr:col>
      <xdr:colOff>133350</xdr:colOff>
      <xdr:row>83</xdr:row>
      <xdr:rowOff>70210</xdr:rowOff>
    </xdr:to>
    <xdr:cxnSp macro="">
      <xdr:nvCxnSpPr>
        <xdr:cNvPr id="193" name="直線コネクタ 192"/>
        <xdr:cNvCxnSpPr/>
      </xdr:nvCxnSpPr>
      <xdr:spPr>
        <a:xfrm>
          <a:off x="4114800" y="14213190"/>
          <a:ext cx="838200" cy="87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119752</xdr:rowOff>
    </xdr:from>
    <xdr:ext cx="762000" cy="259045"/>
    <xdr:sp macro="" textlink="">
      <xdr:nvSpPr>
        <xdr:cNvPr id="194" name="人件費・物件費等の状況平均値テキスト"/>
        <xdr:cNvSpPr txBox="1"/>
      </xdr:nvSpPr>
      <xdr:spPr>
        <a:xfrm>
          <a:off x="5041900" y="1452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147675</xdr:rowOff>
    </xdr:from>
    <xdr:to>
      <xdr:col>23</xdr:col>
      <xdr:colOff>184150</xdr:colOff>
      <xdr:row>85</xdr:row>
      <xdr:rowOff>77825</xdr:rowOff>
    </xdr:to>
    <xdr:sp macro="" textlink="">
      <xdr:nvSpPr>
        <xdr:cNvPr id="195" name="フローチャート: 判断 194"/>
        <xdr:cNvSpPr/>
      </xdr:nvSpPr>
      <xdr:spPr>
        <a:xfrm>
          <a:off x="4902200" y="1454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41622</xdr:rowOff>
    </xdr:from>
    <xdr:to>
      <xdr:col>19</xdr:col>
      <xdr:colOff>133350</xdr:colOff>
      <xdr:row>82</xdr:row>
      <xdr:rowOff>154290</xdr:rowOff>
    </xdr:to>
    <xdr:cxnSp macro="">
      <xdr:nvCxnSpPr>
        <xdr:cNvPr id="196" name="直線コネクタ 195"/>
        <xdr:cNvCxnSpPr/>
      </xdr:nvCxnSpPr>
      <xdr:spPr>
        <a:xfrm>
          <a:off x="3225800" y="14100522"/>
          <a:ext cx="889000" cy="1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116373</xdr:rowOff>
    </xdr:from>
    <xdr:to>
      <xdr:col>19</xdr:col>
      <xdr:colOff>184150</xdr:colOff>
      <xdr:row>84</xdr:row>
      <xdr:rowOff>46523</xdr:rowOff>
    </xdr:to>
    <xdr:sp macro="" textlink="">
      <xdr:nvSpPr>
        <xdr:cNvPr id="197" name="フローチャート: 判断 196"/>
        <xdr:cNvSpPr/>
      </xdr:nvSpPr>
      <xdr:spPr>
        <a:xfrm>
          <a:off x="4064000" y="1434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31300</xdr:rowOff>
    </xdr:from>
    <xdr:ext cx="736600" cy="259045"/>
    <xdr:sp macro="" textlink="">
      <xdr:nvSpPr>
        <xdr:cNvPr id="198" name="テキスト ボックス 197"/>
        <xdr:cNvSpPr txBox="1"/>
      </xdr:nvSpPr>
      <xdr:spPr>
        <a:xfrm>
          <a:off x="3733800" y="14433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23786</xdr:rowOff>
    </xdr:from>
    <xdr:to>
      <xdr:col>15</xdr:col>
      <xdr:colOff>82550</xdr:colOff>
      <xdr:row>82</xdr:row>
      <xdr:rowOff>41622</xdr:rowOff>
    </xdr:to>
    <xdr:cxnSp macro="">
      <xdr:nvCxnSpPr>
        <xdr:cNvPr id="199" name="直線コネクタ 198"/>
        <xdr:cNvCxnSpPr/>
      </xdr:nvCxnSpPr>
      <xdr:spPr>
        <a:xfrm>
          <a:off x="2336800" y="14082686"/>
          <a:ext cx="889000" cy="1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48808</xdr:rowOff>
    </xdr:from>
    <xdr:to>
      <xdr:col>15</xdr:col>
      <xdr:colOff>133350</xdr:colOff>
      <xdr:row>83</xdr:row>
      <xdr:rowOff>150408</xdr:rowOff>
    </xdr:to>
    <xdr:sp macro="" textlink="">
      <xdr:nvSpPr>
        <xdr:cNvPr id="200" name="フローチャート: 判断 199"/>
        <xdr:cNvSpPr/>
      </xdr:nvSpPr>
      <xdr:spPr>
        <a:xfrm>
          <a:off x="3175000" y="1427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135185</xdr:rowOff>
    </xdr:from>
    <xdr:ext cx="762000" cy="259045"/>
    <xdr:sp macro="" textlink="">
      <xdr:nvSpPr>
        <xdr:cNvPr id="201" name="テキスト ボックス 200"/>
        <xdr:cNvSpPr txBox="1"/>
      </xdr:nvSpPr>
      <xdr:spPr>
        <a:xfrm>
          <a:off x="2844800" y="1436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23786</xdr:rowOff>
    </xdr:from>
    <xdr:to>
      <xdr:col>11</xdr:col>
      <xdr:colOff>31750</xdr:colOff>
      <xdr:row>82</xdr:row>
      <xdr:rowOff>70236</xdr:rowOff>
    </xdr:to>
    <xdr:cxnSp macro="">
      <xdr:nvCxnSpPr>
        <xdr:cNvPr id="202" name="直線コネクタ 201"/>
        <xdr:cNvCxnSpPr/>
      </xdr:nvCxnSpPr>
      <xdr:spPr>
        <a:xfrm flipV="1">
          <a:off x="1447800" y="14082686"/>
          <a:ext cx="889000" cy="4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160711</xdr:rowOff>
    </xdr:from>
    <xdr:to>
      <xdr:col>11</xdr:col>
      <xdr:colOff>82550</xdr:colOff>
      <xdr:row>84</xdr:row>
      <xdr:rowOff>90861</xdr:rowOff>
    </xdr:to>
    <xdr:sp macro="" textlink="">
      <xdr:nvSpPr>
        <xdr:cNvPr id="203" name="フローチャート: 判断 202"/>
        <xdr:cNvSpPr/>
      </xdr:nvSpPr>
      <xdr:spPr>
        <a:xfrm>
          <a:off x="2286000" y="1439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75638</xdr:rowOff>
    </xdr:from>
    <xdr:ext cx="762000" cy="259045"/>
    <xdr:sp macro="" textlink="">
      <xdr:nvSpPr>
        <xdr:cNvPr id="204" name="テキスト ボックス 203"/>
        <xdr:cNvSpPr txBox="1"/>
      </xdr:nvSpPr>
      <xdr:spPr>
        <a:xfrm>
          <a:off x="1955800" y="1447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126400</xdr:rowOff>
    </xdr:from>
    <xdr:to>
      <xdr:col>7</xdr:col>
      <xdr:colOff>31750</xdr:colOff>
      <xdr:row>85</xdr:row>
      <xdr:rowOff>56550</xdr:rowOff>
    </xdr:to>
    <xdr:sp macro="" textlink="">
      <xdr:nvSpPr>
        <xdr:cNvPr id="205" name="フローチャート: 判断 204"/>
        <xdr:cNvSpPr/>
      </xdr:nvSpPr>
      <xdr:spPr>
        <a:xfrm>
          <a:off x="1397000" y="145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41327</xdr:rowOff>
    </xdr:from>
    <xdr:ext cx="762000" cy="259045"/>
    <xdr:sp macro="" textlink="">
      <xdr:nvSpPr>
        <xdr:cNvPr id="206" name="テキスト ボックス 205"/>
        <xdr:cNvSpPr txBox="1"/>
      </xdr:nvSpPr>
      <xdr:spPr>
        <a:xfrm>
          <a:off x="1066800" y="146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19410</xdr:rowOff>
    </xdr:from>
    <xdr:to>
      <xdr:col>23</xdr:col>
      <xdr:colOff>184150</xdr:colOff>
      <xdr:row>83</xdr:row>
      <xdr:rowOff>121010</xdr:rowOff>
    </xdr:to>
    <xdr:sp macro="" textlink="">
      <xdr:nvSpPr>
        <xdr:cNvPr id="212" name="楕円 211"/>
        <xdr:cNvSpPr/>
      </xdr:nvSpPr>
      <xdr:spPr>
        <a:xfrm>
          <a:off x="4902200" y="1424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35937</xdr:rowOff>
    </xdr:from>
    <xdr:ext cx="762000" cy="259045"/>
    <xdr:sp macro="" textlink="">
      <xdr:nvSpPr>
        <xdr:cNvPr id="213" name="人件費・物件費等の状況該当値テキスト"/>
        <xdr:cNvSpPr txBox="1"/>
      </xdr:nvSpPr>
      <xdr:spPr>
        <a:xfrm>
          <a:off x="5041900" y="1409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103490</xdr:rowOff>
    </xdr:from>
    <xdr:to>
      <xdr:col>19</xdr:col>
      <xdr:colOff>184150</xdr:colOff>
      <xdr:row>83</xdr:row>
      <xdr:rowOff>33640</xdr:rowOff>
    </xdr:to>
    <xdr:sp macro="" textlink="">
      <xdr:nvSpPr>
        <xdr:cNvPr id="214" name="楕円 213"/>
        <xdr:cNvSpPr/>
      </xdr:nvSpPr>
      <xdr:spPr>
        <a:xfrm>
          <a:off x="4064000" y="1416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43817</xdr:rowOff>
    </xdr:from>
    <xdr:ext cx="736600" cy="259045"/>
    <xdr:sp macro="" textlink="">
      <xdr:nvSpPr>
        <xdr:cNvPr id="215" name="テキスト ボックス 214"/>
        <xdr:cNvSpPr txBox="1"/>
      </xdr:nvSpPr>
      <xdr:spPr>
        <a:xfrm>
          <a:off x="3733800" y="13931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162272</xdr:rowOff>
    </xdr:from>
    <xdr:to>
      <xdr:col>15</xdr:col>
      <xdr:colOff>133350</xdr:colOff>
      <xdr:row>82</xdr:row>
      <xdr:rowOff>92422</xdr:rowOff>
    </xdr:to>
    <xdr:sp macro="" textlink="">
      <xdr:nvSpPr>
        <xdr:cNvPr id="216" name="楕円 215"/>
        <xdr:cNvSpPr/>
      </xdr:nvSpPr>
      <xdr:spPr>
        <a:xfrm>
          <a:off x="3175000" y="1404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102599</xdr:rowOff>
    </xdr:from>
    <xdr:ext cx="762000" cy="259045"/>
    <xdr:sp macro="" textlink="">
      <xdr:nvSpPr>
        <xdr:cNvPr id="217" name="テキスト ボックス 216"/>
        <xdr:cNvSpPr txBox="1"/>
      </xdr:nvSpPr>
      <xdr:spPr>
        <a:xfrm>
          <a:off x="2844800" y="1381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144436</xdr:rowOff>
    </xdr:from>
    <xdr:to>
      <xdr:col>11</xdr:col>
      <xdr:colOff>82550</xdr:colOff>
      <xdr:row>82</xdr:row>
      <xdr:rowOff>74586</xdr:rowOff>
    </xdr:to>
    <xdr:sp macro="" textlink="">
      <xdr:nvSpPr>
        <xdr:cNvPr id="218" name="楕円 217"/>
        <xdr:cNvSpPr/>
      </xdr:nvSpPr>
      <xdr:spPr>
        <a:xfrm>
          <a:off x="2286000" y="1403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84763</xdr:rowOff>
    </xdr:from>
    <xdr:ext cx="762000" cy="259045"/>
    <xdr:sp macro="" textlink="">
      <xdr:nvSpPr>
        <xdr:cNvPr id="219" name="テキスト ボックス 218"/>
        <xdr:cNvSpPr txBox="1"/>
      </xdr:nvSpPr>
      <xdr:spPr>
        <a:xfrm>
          <a:off x="1955800" y="1380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19436</xdr:rowOff>
    </xdr:from>
    <xdr:to>
      <xdr:col>7</xdr:col>
      <xdr:colOff>31750</xdr:colOff>
      <xdr:row>82</xdr:row>
      <xdr:rowOff>121036</xdr:rowOff>
    </xdr:to>
    <xdr:sp macro="" textlink="">
      <xdr:nvSpPr>
        <xdr:cNvPr id="220" name="楕円 219"/>
        <xdr:cNvSpPr/>
      </xdr:nvSpPr>
      <xdr:spPr>
        <a:xfrm>
          <a:off x="1397000" y="1407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131213</xdr:rowOff>
    </xdr:from>
    <xdr:ext cx="762000" cy="259045"/>
    <xdr:sp macro="" textlink="">
      <xdr:nvSpPr>
        <xdr:cNvPr id="221" name="テキスト ボックス 220"/>
        <xdr:cNvSpPr txBox="1"/>
      </xdr:nvSpPr>
      <xdr:spPr>
        <a:xfrm>
          <a:off x="1066800" y="1384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0.3</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低下し、</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100.6</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となったが、引き続き類似団体平均を上回る水準となった。</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国と比較して初任給基準が高いこと、また、高年齢層の昇給停止を実施していないことなどにより若干高めに推移しているが、引き続き適正化に努める。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52614</xdr:rowOff>
    </xdr:to>
    <xdr:cxnSp macro="">
      <xdr:nvCxnSpPr>
        <xdr:cNvPr id="252" name="直線コネクタ 251"/>
        <xdr:cNvCxnSpPr/>
      </xdr:nvCxnSpPr>
      <xdr:spPr>
        <a:xfrm flipV="1">
          <a:off x="17018000" y="1386386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3" name="給与水準   （国との比較）最小値テキスト"/>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4" name="直線コネクタ 253"/>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5"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6" name="直線コネクタ 255"/>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136071</xdr:rowOff>
    </xdr:from>
    <xdr:to>
      <xdr:col>81</xdr:col>
      <xdr:colOff>44450</xdr:colOff>
      <xdr:row>87</xdr:row>
      <xdr:rowOff>16329</xdr:rowOff>
    </xdr:to>
    <xdr:cxnSp macro="">
      <xdr:nvCxnSpPr>
        <xdr:cNvPr id="257" name="直線コネクタ 256"/>
        <xdr:cNvCxnSpPr/>
      </xdr:nvCxnSpPr>
      <xdr:spPr>
        <a:xfrm flipV="1">
          <a:off x="16179800" y="14880771"/>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58" name="給与水準   （国との比較）平均値テキスト"/>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16329</xdr:rowOff>
    </xdr:from>
    <xdr:to>
      <xdr:col>77</xdr:col>
      <xdr:colOff>44450</xdr:colOff>
      <xdr:row>87</xdr:row>
      <xdr:rowOff>33564</xdr:rowOff>
    </xdr:to>
    <xdr:cxnSp macro="">
      <xdr:nvCxnSpPr>
        <xdr:cNvPr id="260" name="直線コネクタ 259"/>
        <xdr:cNvCxnSpPr/>
      </xdr:nvCxnSpPr>
      <xdr:spPr>
        <a:xfrm flipV="1">
          <a:off x="15290800" y="1493247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153307</xdr:rowOff>
    </xdr:from>
    <xdr:to>
      <xdr:col>77</xdr:col>
      <xdr:colOff>95250</xdr:colOff>
      <xdr:row>86</xdr:row>
      <xdr:rowOff>83457</xdr:rowOff>
    </xdr:to>
    <xdr:sp macro="" textlink="">
      <xdr:nvSpPr>
        <xdr:cNvPr id="261" name="フローチャート: 判断 260"/>
        <xdr:cNvSpPr/>
      </xdr:nvSpPr>
      <xdr:spPr>
        <a:xfrm>
          <a:off x="16129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93634</xdr:rowOff>
    </xdr:from>
    <xdr:ext cx="736600" cy="259045"/>
    <xdr:sp macro="" textlink="">
      <xdr:nvSpPr>
        <xdr:cNvPr id="262" name="テキスト ボックス 261"/>
        <xdr:cNvSpPr txBox="1"/>
      </xdr:nvSpPr>
      <xdr:spPr>
        <a:xfrm>
          <a:off x="15798800" y="1449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33564</xdr:rowOff>
    </xdr:from>
    <xdr:to>
      <xdr:col>72</xdr:col>
      <xdr:colOff>203200</xdr:colOff>
      <xdr:row>87</xdr:row>
      <xdr:rowOff>50800</xdr:rowOff>
    </xdr:to>
    <xdr:cxnSp macro="">
      <xdr:nvCxnSpPr>
        <xdr:cNvPr id="263" name="直線コネクタ 262"/>
        <xdr:cNvCxnSpPr/>
      </xdr:nvCxnSpPr>
      <xdr:spPr>
        <a:xfrm flipV="1">
          <a:off x="14401800" y="149497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4" name="フローチャート: 判断 263"/>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110870</xdr:rowOff>
    </xdr:from>
    <xdr:ext cx="762000" cy="259045"/>
    <xdr:sp macro="" textlink="">
      <xdr:nvSpPr>
        <xdr:cNvPr id="265" name="テキスト ボックス 264"/>
        <xdr:cNvSpPr txBox="1"/>
      </xdr:nvSpPr>
      <xdr:spPr>
        <a:xfrm>
          <a:off x="14909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119743</xdr:rowOff>
    </xdr:to>
    <xdr:cxnSp macro="">
      <xdr:nvCxnSpPr>
        <xdr:cNvPr id="266" name="直線コネクタ 265"/>
        <xdr:cNvCxnSpPr/>
      </xdr:nvCxnSpPr>
      <xdr:spPr>
        <a:xfrm flipV="1">
          <a:off x="13512800" y="1496695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7" name="フローチャート: 判断 266"/>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8363</xdr:rowOff>
    </xdr:from>
    <xdr:ext cx="762000" cy="259045"/>
    <xdr:sp macro="" textlink="">
      <xdr:nvSpPr>
        <xdr:cNvPr id="268" name="テキスト ボックス 267"/>
        <xdr:cNvSpPr txBox="1"/>
      </xdr:nvSpPr>
      <xdr:spPr>
        <a:xfrm>
          <a:off x="14020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9" name="フローチャート: 判断 268"/>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70" name="テキスト ボックス 269"/>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76" name="楕円 275"/>
        <xdr:cNvSpPr/>
      </xdr:nvSpPr>
      <xdr:spPr>
        <a:xfrm>
          <a:off x="169672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57348</xdr:rowOff>
    </xdr:from>
    <xdr:ext cx="762000" cy="259045"/>
    <xdr:sp macro="" textlink="">
      <xdr:nvSpPr>
        <xdr:cNvPr id="277" name="給与水準   （国との比較）該当値テキスト"/>
        <xdr:cNvSpPr txBox="1"/>
      </xdr:nvSpPr>
      <xdr:spPr>
        <a:xfrm>
          <a:off x="17106900" y="1480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136979</xdr:rowOff>
    </xdr:from>
    <xdr:to>
      <xdr:col>77</xdr:col>
      <xdr:colOff>95250</xdr:colOff>
      <xdr:row>87</xdr:row>
      <xdr:rowOff>67129</xdr:rowOff>
    </xdr:to>
    <xdr:sp macro="" textlink="">
      <xdr:nvSpPr>
        <xdr:cNvPr id="278" name="楕円 277"/>
        <xdr:cNvSpPr/>
      </xdr:nvSpPr>
      <xdr:spPr>
        <a:xfrm>
          <a:off x="16129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51906</xdr:rowOff>
    </xdr:from>
    <xdr:ext cx="736600" cy="259045"/>
    <xdr:sp macro="" textlink="">
      <xdr:nvSpPr>
        <xdr:cNvPr id="279" name="テキスト ボックス 278"/>
        <xdr:cNvSpPr txBox="1"/>
      </xdr:nvSpPr>
      <xdr:spPr>
        <a:xfrm>
          <a:off x="15798800" y="14968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154214</xdr:rowOff>
    </xdr:from>
    <xdr:to>
      <xdr:col>73</xdr:col>
      <xdr:colOff>44450</xdr:colOff>
      <xdr:row>87</xdr:row>
      <xdr:rowOff>84364</xdr:rowOff>
    </xdr:to>
    <xdr:sp macro="" textlink="">
      <xdr:nvSpPr>
        <xdr:cNvPr id="280" name="楕円 279"/>
        <xdr:cNvSpPr/>
      </xdr:nvSpPr>
      <xdr:spPr>
        <a:xfrm>
          <a:off x="15240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69141</xdr:rowOff>
    </xdr:from>
    <xdr:ext cx="762000" cy="259045"/>
    <xdr:sp macro="" textlink="">
      <xdr:nvSpPr>
        <xdr:cNvPr id="281" name="テキスト ボックス 280"/>
        <xdr:cNvSpPr txBox="1"/>
      </xdr:nvSpPr>
      <xdr:spPr>
        <a:xfrm>
          <a:off x="14909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2" name="楕円 281"/>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3" name="テキスト ボックス 282"/>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68943</xdr:rowOff>
    </xdr:from>
    <xdr:to>
      <xdr:col>64</xdr:col>
      <xdr:colOff>152400</xdr:colOff>
      <xdr:row>87</xdr:row>
      <xdr:rowOff>170543</xdr:rowOff>
    </xdr:to>
    <xdr:sp macro="" textlink="">
      <xdr:nvSpPr>
        <xdr:cNvPr id="284" name="楕円 283"/>
        <xdr:cNvSpPr/>
      </xdr:nvSpPr>
      <xdr:spPr>
        <a:xfrm>
          <a:off x="13462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155320</xdr:rowOff>
    </xdr:from>
    <xdr:ext cx="762000" cy="259045"/>
    <xdr:sp macro="" textlink="">
      <xdr:nvSpPr>
        <xdr:cNvPr id="285" name="テキスト ボックス 284"/>
        <xdr:cNvSpPr txBox="1"/>
      </xdr:nvSpPr>
      <xdr:spPr>
        <a:xfrm>
          <a:off x="13131800" y="150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定員管理指針に基づき、事務事業の内容や業務量に応じた適正な職員配置と、適正な職員数で最大の効果を得るための行政運営の体制作りに取り組んだことにより、類似団体平均を下回る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今後も、複雑、多様化する行政課題や市民ニーズを的確に捉え、事務事業の見直しや公民連携、</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DX</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推進のための取組み、再任用職員の有効活用などをさらに進め、将来を見据えた適正な定員管理を行うなかで、本市の実情に即した機能的な組織体制を柔軟かつ迅速に構築し、スリムで効率的な行政運営を実現し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66</xdr:row>
      <xdr:rowOff>128799</xdr:rowOff>
    </xdr:to>
    <xdr:cxnSp macro="">
      <xdr:nvCxnSpPr>
        <xdr:cNvPr id="315" name="直線コネクタ 314"/>
        <xdr:cNvCxnSpPr/>
      </xdr:nvCxnSpPr>
      <xdr:spPr>
        <a:xfrm flipV="1">
          <a:off x="17018000" y="10223923"/>
          <a:ext cx="0" cy="12205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100876</xdr:rowOff>
    </xdr:from>
    <xdr:ext cx="762000" cy="259045"/>
    <xdr:sp macro="" textlink="">
      <xdr:nvSpPr>
        <xdr:cNvPr id="316" name="定員管理の状況最小値テキスト"/>
        <xdr:cNvSpPr txBox="1"/>
      </xdr:nvSpPr>
      <xdr:spPr>
        <a:xfrm>
          <a:off x="17106900" y="11416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128799</xdr:rowOff>
    </xdr:from>
    <xdr:to>
      <xdr:col>81</xdr:col>
      <xdr:colOff>133350</xdr:colOff>
      <xdr:row>66</xdr:row>
      <xdr:rowOff>128799</xdr:rowOff>
    </xdr:to>
    <xdr:cxnSp macro="">
      <xdr:nvCxnSpPr>
        <xdr:cNvPr id="317" name="直線コネクタ 316"/>
        <xdr:cNvCxnSpPr/>
      </xdr:nvCxnSpPr>
      <xdr:spPr>
        <a:xfrm>
          <a:off x="16929100" y="1144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18" name="定員管理の状況最大値テキスト"/>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19" name="直線コネクタ 318"/>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4233</xdr:rowOff>
    </xdr:from>
    <xdr:to>
      <xdr:col>81</xdr:col>
      <xdr:colOff>44450</xdr:colOff>
      <xdr:row>62</xdr:row>
      <xdr:rowOff>28363</xdr:rowOff>
    </xdr:to>
    <xdr:cxnSp macro="">
      <xdr:nvCxnSpPr>
        <xdr:cNvPr id="320" name="直線コネクタ 319"/>
        <xdr:cNvCxnSpPr/>
      </xdr:nvCxnSpPr>
      <xdr:spPr>
        <a:xfrm>
          <a:off x="16179800" y="10634133"/>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98442</xdr:rowOff>
    </xdr:from>
    <xdr:ext cx="762000" cy="259045"/>
    <xdr:sp macro="" textlink="">
      <xdr:nvSpPr>
        <xdr:cNvPr id="321" name="定員管理の状況平均値テキスト"/>
        <xdr:cNvSpPr txBox="1"/>
      </xdr:nvSpPr>
      <xdr:spPr>
        <a:xfrm>
          <a:off x="17106900" y="10728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126365</xdr:rowOff>
    </xdr:from>
    <xdr:to>
      <xdr:col>81</xdr:col>
      <xdr:colOff>95250</xdr:colOff>
      <xdr:row>63</xdr:row>
      <xdr:rowOff>56515</xdr:rowOff>
    </xdr:to>
    <xdr:sp macro="" textlink="">
      <xdr:nvSpPr>
        <xdr:cNvPr id="322" name="フローチャート: 判断 321"/>
        <xdr:cNvSpPr/>
      </xdr:nvSpPr>
      <xdr:spPr>
        <a:xfrm>
          <a:off x="169672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145521</xdr:rowOff>
    </xdr:from>
    <xdr:to>
      <xdr:col>77</xdr:col>
      <xdr:colOff>44450</xdr:colOff>
      <xdr:row>62</xdr:row>
      <xdr:rowOff>4233</xdr:rowOff>
    </xdr:to>
    <xdr:cxnSp macro="">
      <xdr:nvCxnSpPr>
        <xdr:cNvPr id="323" name="直線コネクタ 322"/>
        <xdr:cNvCxnSpPr/>
      </xdr:nvCxnSpPr>
      <xdr:spPr>
        <a:xfrm>
          <a:off x="15290800" y="10603971"/>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124354</xdr:rowOff>
    </xdr:from>
    <xdr:to>
      <xdr:col>77</xdr:col>
      <xdr:colOff>95250</xdr:colOff>
      <xdr:row>63</xdr:row>
      <xdr:rowOff>54504</xdr:rowOff>
    </xdr:to>
    <xdr:sp macro="" textlink="">
      <xdr:nvSpPr>
        <xdr:cNvPr id="324" name="フローチャート: 判断 323"/>
        <xdr:cNvSpPr/>
      </xdr:nvSpPr>
      <xdr:spPr>
        <a:xfrm>
          <a:off x="16129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39281</xdr:rowOff>
    </xdr:from>
    <xdr:ext cx="736600" cy="259045"/>
    <xdr:sp macro="" textlink="">
      <xdr:nvSpPr>
        <xdr:cNvPr id="325" name="テキスト ボックス 324"/>
        <xdr:cNvSpPr txBox="1"/>
      </xdr:nvSpPr>
      <xdr:spPr>
        <a:xfrm>
          <a:off x="15798800" y="10840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121391</xdr:rowOff>
    </xdr:from>
    <xdr:to>
      <xdr:col>72</xdr:col>
      <xdr:colOff>203200</xdr:colOff>
      <xdr:row>61</xdr:row>
      <xdr:rowOff>145521</xdr:rowOff>
    </xdr:to>
    <xdr:cxnSp macro="">
      <xdr:nvCxnSpPr>
        <xdr:cNvPr id="326" name="直線コネクタ 325"/>
        <xdr:cNvCxnSpPr/>
      </xdr:nvCxnSpPr>
      <xdr:spPr>
        <a:xfrm>
          <a:off x="14401800" y="10579841"/>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118321</xdr:rowOff>
    </xdr:from>
    <xdr:to>
      <xdr:col>73</xdr:col>
      <xdr:colOff>44450</xdr:colOff>
      <xdr:row>63</xdr:row>
      <xdr:rowOff>48471</xdr:rowOff>
    </xdr:to>
    <xdr:sp macro="" textlink="">
      <xdr:nvSpPr>
        <xdr:cNvPr id="327" name="フローチャート: 判断 326"/>
        <xdr:cNvSpPr/>
      </xdr:nvSpPr>
      <xdr:spPr>
        <a:xfrm>
          <a:off x="15240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33248</xdr:rowOff>
    </xdr:from>
    <xdr:ext cx="762000" cy="259045"/>
    <xdr:sp macro="" textlink="">
      <xdr:nvSpPr>
        <xdr:cNvPr id="328" name="テキスト ボックス 327"/>
        <xdr:cNvSpPr txBox="1"/>
      </xdr:nvSpPr>
      <xdr:spPr>
        <a:xfrm>
          <a:off x="14909800" y="1083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117369</xdr:rowOff>
    </xdr:from>
    <xdr:to>
      <xdr:col>68</xdr:col>
      <xdr:colOff>152400</xdr:colOff>
      <xdr:row>61</xdr:row>
      <xdr:rowOff>121391</xdr:rowOff>
    </xdr:to>
    <xdr:cxnSp macro="">
      <xdr:nvCxnSpPr>
        <xdr:cNvPr id="329" name="直線コネクタ 328"/>
        <xdr:cNvCxnSpPr/>
      </xdr:nvCxnSpPr>
      <xdr:spPr>
        <a:xfrm>
          <a:off x="13512800" y="10575819"/>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128376</xdr:rowOff>
    </xdr:from>
    <xdr:to>
      <xdr:col>68</xdr:col>
      <xdr:colOff>203200</xdr:colOff>
      <xdr:row>63</xdr:row>
      <xdr:rowOff>58526</xdr:rowOff>
    </xdr:to>
    <xdr:sp macro="" textlink="">
      <xdr:nvSpPr>
        <xdr:cNvPr id="330" name="フローチャート: 判断 329"/>
        <xdr:cNvSpPr/>
      </xdr:nvSpPr>
      <xdr:spPr>
        <a:xfrm>
          <a:off x="14351000" y="1075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43303</xdr:rowOff>
    </xdr:from>
    <xdr:ext cx="762000" cy="259045"/>
    <xdr:sp macro="" textlink="">
      <xdr:nvSpPr>
        <xdr:cNvPr id="331" name="テキスト ボックス 330"/>
        <xdr:cNvSpPr txBox="1"/>
      </xdr:nvSpPr>
      <xdr:spPr>
        <a:xfrm>
          <a:off x="14020800" y="1084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128376</xdr:rowOff>
    </xdr:from>
    <xdr:to>
      <xdr:col>64</xdr:col>
      <xdr:colOff>152400</xdr:colOff>
      <xdr:row>63</xdr:row>
      <xdr:rowOff>58526</xdr:rowOff>
    </xdr:to>
    <xdr:sp macro="" textlink="">
      <xdr:nvSpPr>
        <xdr:cNvPr id="332" name="フローチャート: 判断 331"/>
        <xdr:cNvSpPr/>
      </xdr:nvSpPr>
      <xdr:spPr>
        <a:xfrm>
          <a:off x="13462000" y="1075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43303</xdr:rowOff>
    </xdr:from>
    <xdr:ext cx="762000" cy="259045"/>
    <xdr:sp macro="" textlink="">
      <xdr:nvSpPr>
        <xdr:cNvPr id="333" name="テキスト ボックス 332"/>
        <xdr:cNvSpPr txBox="1"/>
      </xdr:nvSpPr>
      <xdr:spPr>
        <a:xfrm>
          <a:off x="13131800" y="1084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149013</xdr:rowOff>
    </xdr:from>
    <xdr:to>
      <xdr:col>81</xdr:col>
      <xdr:colOff>95250</xdr:colOff>
      <xdr:row>62</xdr:row>
      <xdr:rowOff>79163</xdr:rowOff>
    </xdr:to>
    <xdr:sp macro="" textlink="">
      <xdr:nvSpPr>
        <xdr:cNvPr id="339" name="楕円 338"/>
        <xdr:cNvSpPr/>
      </xdr:nvSpPr>
      <xdr:spPr>
        <a:xfrm>
          <a:off x="169672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165540</xdr:rowOff>
    </xdr:from>
    <xdr:ext cx="762000" cy="259045"/>
    <xdr:sp macro="" textlink="">
      <xdr:nvSpPr>
        <xdr:cNvPr id="340" name="定員管理の状況該当値テキスト"/>
        <xdr:cNvSpPr txBox="1"/>
      </xdr:nvSpPr>
      <xdr:spPr>
        <a:xfrm>
          <a:off x="171069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124883</xdr:rowOff>
    </xdr:from>
    <xdr:to>
      <xdr:col>77</xdr:col>
      <xdr:colOff>95250</xdr:colOff>
      <xdr:row>62</xdr:row>
      <xdr:rowOff>55033</xdr:rowOff>
    </xdr:to>
    <xdr:sp macro="" textlink="">
      <xdr:nvSpPr>
        <xdr:cNvPr id="341" name="楕円 340"/>
        <xdr:cNvSpPr/>
      </xdr:nvSpPr>
      <xdr:spPr>
        <a:xfrm>
          <a:off x="16129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65210</xdr:rowOff>
    </xdr:from>
    <xdr:ext cx="736600" cy="259045"/>
    <xdr:sp macro="" textlink="">
      <xdr:nvSpPr>
        <xdr:cNvPr id="342" name="テキスト ボックス 341"/>
        <xdr:cNvSpPr txBox="1"/>
      </xdr:nvSpPr>
      <xdr:spPr>
        <a:xfrm>
          <a:off x="15798800" y="1035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94721</xdr:rowOff>
    </xdr:from>
    <xdr:to>
      <xdr:col>73</xdr:col>
      <xdr:colOff>44450</xdr:colOff>
      <xdr:row>62</xdr:row>
      <xdr:rowOff>24871</xdr:rowOff>
    </xdr:to>
    <xdr:sp macro="" textlink="">
      <xdr:nvSpPr>
        <xdr:cNvPr id="343" name="楕円 342"/>
        <xdr:cNvSpPr/>
      </xdr:nvSpPr>
      <xdr:spPr>
        <a:xfrm>
          <a:off x="15240000" y="1055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35048</xdr:rowOff>
    </xdr:from>
    <xdr:ext cx="762000" cy="259045"/>
    <xdr:sp macro="" textlink="">
      <xdr:nvSpPr>
        <xdr:cNvPr id="344" name="テキスト ボックス 343"/>
        <xdr:cNvSpPr txBox="1"/>
      </xdr:nvSpPr>
      <xdr:spPr>
        <a:xfrm>
          <a:off x="14909800" y="1032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70591</xdr:rowOff>
    </xdr:from>
    <xdr:to>
      <xdr:col>68</xdr:col>
      <xdr:colOff>203200</xdr:colOff>
      <xdr:row>62</xdr:row>
      <xdr:rowOff>741</xdr:rowOff>
    </xdr:to>
    <xdr:sp macro="" textlink="">
      <xdr:nvSpPr>
        <xdr:cNvPr id="345" name="楕円 344"/>
        <xdr:cNvSpPr/>
      </xdr:nvSpPr>
      <xdr:spPr>
        <a:xfrm>
          <a:off x="14351000" y="1052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10918</xdr:rowOff>
    </xdr:from>
    <xdr:ext cx="762000" cy="259045"/>
    <xdr:sp macro="" textlink="">
      <xdr:nvSpPr>
        <xdr:cNvPr id="346" name="テキスト ボックス 345"/>
        <xdr:cNvSpPr txBox="1"/>
      </xdr:nvSpPr>
      <xdr:spPr>
        <a:xfrm>
          <a:off x="14020800" y="1029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66569</xdr:rowOff>
    </xdr:from>
    <xdr:to>
      <xdr:col>64</xdr:col>
      <xdr:colOff>152400</xdr:colOff>
      <xdr:row>61</xdr:row>
      <xdr:rowOff>168169</xdr:rowOff>
    </xdr:to>
    <xdr:sp macro="" textlink="">
      <xdr:nvSpPr>
        <xdr:cNvPr id="347" name="楕円 346"/>
        <xdr:cNvSpPr/>
      </xdr:nvSpPr>
      <xdr:spPr>
        <a:xfrm>
          <a:off x="13462000" y="1052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6896</xdr:rowOff>
    </xdr:from>
    <xdr:ext cx="762000" cy="259045"/>
    <xdr:sp macro="" textlink="">
      <xdr:nvSpPr>
        <xdr:cNvPr id="348" name="テキスト ボックス 347"/>
        <xdr:cNvSpPr txBox="1"/>
      </xdr:nvSpPr>
      <xdr:spPr>
        <a:xfrm>
          <a:off x="13131800" y="10293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前年度より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％上昇し、</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類似団体平均を上回る水準となっ</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比率増加の主な要因は、</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カ年の平均で算定されるものであり、</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平成２９年度に借入を行った市営住宅鵜ノ木団地建替事業債や平成３０年度に借入を行った旧勤労福祉センター解体事業債の元金償還が令和２年度から始まったことなどにより元利償還金の額が</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増加したため。</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は、入曽駅周辺整備事業等の都市計画事業の施行と、施設の長寿命化を図るための大規模改修が想定されることから、引き続き、起債対象事業の適切な選択を行い、世代間負担の公平化と償還額の平準化を図り、財政の健全化を確保した運営に努め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113030</xdr:rowOff>
    </xdr:from>
    <xdr:to>
      <xdr:col>81</xdr:col>
      <xdr:colOff>44450</xdr:colOff>
      <xdr:row>44</xdr:row>
      <xdr:rowOff>4233</xdr:rowOff>
    </xdr:to>
    <xdr:cxnSp macro="">
      <xdr:nvCxnSpPr>
        <xdr:cNvPr id="376" name="直線コネクタ 375"/>
        <xdr:cNvCxnSpPr/>
      </xdr:nvCxnSpPr>
      <xdr:spPr>
        <a:xfrm flipV="1">
          <a:off x="17018000" y="6285230"/>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77" name="公債費負担の状況最小値テキスト"/>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78" name="直線コネクタ 377"/>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27957</xdr:rowOff>
    </xdr:from>
    <xdr:ext cx="762000" cy="259045"/>
    <xdr:sp macro="" textlink="">
      <xdr:nvSpPr>
        <xdr:cNvPr id="379" name="公債費負担の状況最大値テキスト"/>
        <xdr:cNvSpPr txBox="1"/>
      </xdr:nvSpPr>
      <xdr:spPr>
        <a:xfrm>
          <a:off x="17106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113030</xdr:rowOff>
    </xdr:from>
    <xdr:to>
      <xdr:col>81</xdr:col>
      <xdr:colOff>133350</xdr:colOff>
      <xdr:row>36</xdr:row>
      <xdr:rowOff>113030</xdr:rowOff>
    </xdr:to>
    <xdr:cxnSp macro="">
      <xdr:nvCxnSpPr>
        <xdr:cNvPr id="380" name="直線コネクタ 379"/>
        <xdr:cNvCxnSpPr/>
      </xdr:nvCxnSpPr>
      <xdr:spPr>
        <a:xfrm>
          <a:off x="16929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70696</xdr:rowOff>
    </xdr:from>
    <xdr:to>
      <xdr:col>81</xdr:col>
      <xdr:colOff>44450</xdr:colOff>
      <xdr:row>40</xdr:row>
      <xdr:rowOff>118956</xdr:rowOff>
    </xdr:to>
    <xdr:cxnSp macro="">
      <xdr:nvCxnSpPr>
        <xdr:cNvPr id="381" name="直線コネクタ 380"/>
        <xdr:cNvCxnSpPr/>
      </xdr:nvCxnSpPr>
      <xdr:spPr>
        <a:xfrm>
          <a:off x="16179800" y="692869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28381</xdr:rowOff>
    </xdr:from>
    <xdr:ext cx="762000" cy="259045"/>
    <xdr:sp macro="" textlink="">
      <xdr:nvSpPr>
        <xdr:cNvPr id="382" name="公債費負担の状況平均値テキスト"/>
        <xdr:cNvSpPr txBox="1"/>
      </xdr:nvSpPr>
      <xdr:spPr>
        <a:xfrm>
          <a:off x="17106900" y="67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3" name="フローチャート: 判断 382"/>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46567</xdr:rowOff>
    </xdr:from>
    <xdr:to>
      <xdr:col>77</xdr:col>
      <xdr:colOff>44450</xdr:colOff>
      <xdr:row>40</xdr:row>
      <xdr:rowOff>70696</xdr:rowOff>
    </xdr:to>
    <xdr:cxnSp macro="">
      <xdr:nvCxnSpPr>
        <xdr:cNvPr id="384" name="直線コネクタ 383"/>
        <xdr:cNvCxnSpPr/>
      </xdr:nvCxnSpPr>
      <xdr:spPr>
        <a:xfrm>
          <a:off x="15290800" y="690456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5" name="フローチャート: 判断 384"/>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386" name="テキスト ボックス 385"/>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14394</xdr:rowOff>
    </xdr:from>
    <xdr:to>
      <xdr:col>72</xdr:col>
      <xdr:colOff>203200</xdr:colOff>
      <xdr:row>40</xdr:row>
      <xdr:rowOff>46567</xdr:rowOff>
    </xdr:to>
    <xdr:cxnSp macro="">
      <xdr:nvCxnSpPr>
        <xdr:cNvPr id="387" name="直線コネクタ 386"/>
        <xdr:cNvCxnSpPr/>
      </xdr:nvCxnSpPr>
      <xdr:spPr>
        <a:xfrm>
          <a:off x="14401800" y="687239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88" name="フローチャート: 判断 387"/>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389" name="テキスト ボックス 388"/>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121496</xdr:rowOff>
    </xdr:from>
    <xdr:to>
      <xdr:col>68</xdr:col>
      <xdr:colOff>152400</xdr:colOff>
      <xdr:row>40</xdr:row>
      <xdr:rowOff>14394</xdr:rowOff>
    </xdr:to>
    <xdr:cxnSp macro="">
      <xdr:nvCxnSpPr>
        <xdr:cNvPr id="390" name="直線コネクタ 389"/>
        <xdr:cNvCxnSpPr/>
      </xdr:nvCxnSpPr>
      <xdr:spPr>
        <a:xfrm>
          <a:off x="13512800" y="680804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91" name="フローチャート: 判断 390"/>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75371</xdr:rowOff>
    </xdr:from>
    <xdr:ext cx="762000" cy="259045"/>
    <xdr:sp macro="" textlink="">
      <xdr:nvSpPr>
        <xdr:cNvPr id="392" name="テキスト ボックス 391"/>
        <xdr:cNvSpPr txBox="1"/>
      </xdr:nvSpPr>
      <xdr:spPr>
        <a:xfrm>
          <a:off x="14020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3" name="フローチャート: 判断 392"/>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49971</xdr:rowOff>
    </xdr:from>
    <xdr:ext cx="762000" cy="259045"/>
    <xdr:sp macro="" textlink="">
      <xdr:nvSpPr>
        <xdr:cNvPr id="394" name="テキスト ボックス 393"/>
        <xdr:cNvSpPr txBox="1"/>
      </xdr:nvSpPr>
      <xdr:spPr>
        <a:xfrm>
          <a:off x="13131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68156</xdr:rowOff>
    </xdr:from>
    <xdr:to>
      <xdr:col>81</xdr:col>
      <xdr:colOff>95250</xdr:colOff>
      <xdr:row>40</xdr:row>
      <xdr:rowOff>169756</xdr:rowOff>
    </xdr:to>
    <xdr:sp macro="" textlink="">
      <xdr:nvSpPr>
        <xdr:cNvPr id="400" name="楕円 399"/>
        <xdr:cNvSpPr/>
      </xdr:nvSpPr>
      <xdr:spPr>
        <a:xfrm>
          <a:off x="169672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40233</xdr:rowOff>
    </xdr:from>
    <xdr:ext cx="762000" cy="259045"/>
    <xdr:sp macro="" textlink="">
      <xdr:nvSpPr>
        <xdr:cNvPr id="401" name="公債費負担の状況該当値テキスト"/>
        <xdr:cNvSpPr txBox="1"/>
      </xdr:nvSpPr>
      <xdr:spPr>
        <a:xfrm>
          <a:off x="17106900" y="689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19896</xdr:rowOff>
    </xdr:from>
    <xdr:to>
      <xdr:col>77</xdr:col>
      <xdr:colOff>95250</xdr:colOff>
      <xdr:row>40</xdr:row>
      <xdr:rowOff>121496</xdr:rowOff>
    </xdr:to>
    <xdr:sp macro="" textlink="">
      <xdr:nvSpPr>
        <xdr:cNvPr id="402" name="楕円 401"/>
        <xdr:cNvSpPr/>
      </xdr:nvSpPr>
      <xdr:spPr>
        <a:xfrm>
          <a:off x="16129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106273</xdr:rowOff>
    </xdr:from>
    <xdr:ext cx="736600" cy="259045"/>
    <xdr:sp macro="" textlink="">
      <xdr:nvSpPr>
        <xdr:cNvPr id="403" name="テキスト ボックス 402"/>
        <xdr:cNvSpPr txBox="1"/>
      </xdr:nvSpPr>
      <xdr:spPr>
        <a:xfrm>
          <a:off x="15798800" y="696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167217</xdr:rowOff>
    </xdr:from>
    <xdr:to>
      <xdr:col>73</xdr:col>
      <xdr:colOff>44450</xdr:colOff>
      <xdr:row>40</xdr:row>
      <xdr:rowOff>97367</xdr:rowOff>
    </xdr:to>
    <xdr:sp macro="" textlink="">
      <xdr:nvSpPr>
        <xdr:cNvPr id="404" name="楕円 403"/>
        <xdr:cNvSpPr/>
      </xdr:nvSpPr>
      <xdr:spPr>
        <a:xfrm>
          <a:off x="15240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82144</xdr:rowOff>
    </xdr:from>
    <xdr:ext cx="762000" cy="259045"/>
    <xdr:sp macro="" textlink="">
      <xdr:nvSpPr>
        <xdr:cNvPr id="405" name="テキスト ボックス 404"/>
        <xdr:cNvSpPr txBox="1"/>
      </xdr:nvSpPr>
      <xdr:spPr>
        <a:xfrm>
          <a:off x="14909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135044</xdr:rowOff>
    </xdr:from>
    <xdr:to>
      <xdr:col>68</xdr:col>
      <xdr:colOff>203200</xdr:colOff>
      <xdr:row>40</xdr:row>
      <xdr:rowOff>65194</xdr:rowOff>
    </xdr:to>
    <xdr:sp macro="" textlink="">
      <xdr:nvSpPr>
        <xdr:cNvPr id="406" name="楕円 405"/>
        <xdr:cNvSpPr/>
      </xdr:nvSpPr>
      <xdr:spPr>
        <a:xfrm>
          <a:off x="14351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407" name="テキスト ボックス 406"/>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70696</xdr:rowOff>
    </xdr:from>
    <xdr:to>
      <xdr:col>64</xdr:col>
      <xdr:colOff>152400</xdr:colOff>
      <xdr:row>40</xdr:row>
      <xdr:rowOff>846</xdr:rowOff>
    </xdr:to>
    <xdr:sp macro="" textlink="">
      <xdr:nvSpPr>
        <xdr:cNvPr id="408" name="楕円 407"/>
        <xdr:cNvSpPr/>
      </xdr:nvSpPr>
      <xdr:spPr>
        <a:xfrm>
          <a:off x="13462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11023</xdr:rowOff>
    </xdr:from>
    <xdr:ext cx="762000" cy="259045"/>
    <xdr:sp macro="" textlink="">
      <xdr:nvSpPr>
        <xdr:cNvPr id="409" name="テキスト ボックス 408"/>
        <xdr:cNvSpPr txBox="1"/>
      </xdr:nvSpPr>
      <xdr:spPr>
        <a:xfrm>
          <a:off x="13131800" y="652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rgbClr val="FF0000"/>
              </a:solidFill>
              <a:effectLst/>
              <a:latin typeface="+mn-lt"/>
              <a:ea typeface="+mn-ea"/>
              <a:cs typeface="+mn-cs"/>
            </a:rPr>
            <a:t>　</a:t>
          </a:r>
          <a:r>
            <a:rPr kumimoji="1" lang="ja-JP" altLang="ja-JP" sz="10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0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1.7</a:t>
          </a:r>
          <a:r>
            <a:rPr kumimoji="1" lang="ja-JP" altLang="ja-JP" sz="10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0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上昇</a:t>
          </a:r>
          <a:r>
            <a:rPr kumimoji="1" lang="ja-JP" altLang="ja-JP" sz="10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a:t>
          </a:r>
          <a:r>
            <a:rPr kumimoji="1" lang="en-US" altLang="ja-JP" sz="10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kumimoji="1" lang="ja-JP" altLang="ja-JP" sz="10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a:t>
          </a:r>
          <a:r>
            <a:rPr kumimoji="1" lang="ja-JP" altLang="en-US" sz="10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ったものの</a:t>
          </a:r>
          <a:r>
            <a:rPr kumimoji="1" lang="ja-JP" altLang="ja-JP" sz="10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、引き続き類似団体平均を下回る水準となっ</a:t>
          </a:r>
          <a:r>
            <a:rPr kumimoji="1" lang="ja-JP" altLang="en-US" sz="10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0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比率</a:t>
          </a:r>
          <a:r>
            <a:rPr kumimoji="1" lang="ja-JP" altLang="en-US" sz="10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上昇</a:t>
          </a:r>
          <a:r>
            <a:rPr kumimoji="1" lang="ja-JP" altLang="ja-JP" sz="10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の主な要因は、</a:t>
          </a:r>
          <a:r>
            <a:rPr lang="ja-JP" altLang="ja-JP" sz="1050" b="0">
              <a:solidFill>
                <a:schemeClr val="dk1"/>
              </a:solidFill>
              <a:effectLst/>
              <a:latin typeface="ＭＳ Ｐゴシック" panose="020B0600070205080204" pitchFamily="50" charset="-128"/>
              <a:ea typeface="ＭＳ Ｐゴシック" panose="020B0600070205080204" pitchFamily="50" charset="-128"/>
              <a:cs typeface="+mn-cs"/>
            </a:rPr>
            <a:t>臨時財政対策債等の元金償還が進んでいることにより地方債残高が減少したものの、令和元年度１０月より消費税率が引き上げられたことにより、地方消費税交付金が増額となり、分母となる標準財政規模が増加した</a:t>
          </a:r>
          <a:r>
            <a:rPr lang="ja-JP" altLang="en-US" sz="1050" b="0">
              <a:solidFill>
                <a:schemeClr val="dk1"/>
              </a:solidFill>
              <a:effectLst/>
              <a:latin typeface="ＭＳ Ｐゴシック" panose="020B0600070205080204" pitchFamily="50" charset="-128"/>
              <a:ea typeface="ＭＳ Ｐゴシック" panose="020B0600070205080204" pitchFamily="50" charset="-128"/>
              <a:cs typeface="+mn-cs"/>
            </a:rPr>
            <a:t>ため</a:t>
          </a:r>
          <a:r>
            <a:rPr lang="ja-JP" altLang="ja-JP" sz="105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b="0" i="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0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入曽駅周辺整備事業等の都市計画事業の施行と、施設の長寿命化を図るための大規模改修が想定されることから、地方債残高の増加や充当可能基金の減少が見込まれるが、同時に今までの大規模事業の償還が進むことや、狭山工業団地拡張地区の土地利用転換構想による都市計画税収の増収等も期待されており、大幅な増加はないものと見込んでい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96308</xdr:rowOff>
    </xdr:to>
    <xdr:cxnSp macro="">
      <xdr:nvCxnSpPr>
        <xdr:cNvPr id="438" name="直線コネクタ 437"/>
        <xdr:cNvCxnSpPr/>
      </xdr:nvCxnSpPr>
      <xdr:spPr>
        <a:xfrm flipV="1">
          <a:off x="17018000" y="237066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68385</xdr:rowOff>
    </xdr:from>
    <xdr:ext cx="762000" cy="259045"/>
    <xdr:sp macro="" textlink="">
      <xdr:nvSpPr>
        <xdr:cNvPr id="439" name="将来負担の状況最小値テキスト"/>
        <xdr:cNvSpPr txBox="1"/>
      </xdr:nvSpPr>
      <xdr:spPr>
        <a:xfrm>
          <a:off x="17106900" y="401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96308</xdr:rowOff>
    </xdr:from>
    <xdr:to>
      <xdr:col>81</xdr:col>
      <xdr:colOff>133350</xdr:colOff>
      <xdr:row>23</xdr:row>
      <xdr:rowOff>96308</xdr:rowOff>
    </xdr:to>
    <xdr:cxnSp macro="">
      <xdr:nvCxnSpPr>
        <xdr:cNvPr id="440" name="直線コネクタ 439"/>
        <xdr:cNvCxnSpPr/>
      </xdr:nvCxnSpPr>
      <xdr:spPr>
        <a:xfrm>
          <a:off x="16929100" y="403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32702</xdr:rowOff>
    </xdr:from>
    <xdr:to>
      <xdr:col>72</xdr:col>
      <xdr:colOff>203200</xdr:colOff>
      <xdr:row>15</xdr:row>
      <xdr:rowOff>78423</xdr:rowOff>
    </xdr:to>
    <xdr:cxnSp macro="">
      <xdr:nvCxnSpPr>
        <xdr:cNvPr id="443" name="直線コネクタ 442"/>
        <xdr:cNvCxnSpPr/>
      </xdr:nvCxnSpPr>
      <xdr:spPr>
        <a:xfrm flipV="1">
          <a:off x="14401800" y="2433002"/>
          <a:ext cx="889000" cy="2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141516</xdr:rowOff>
    </xdr:from>
    <xdr:ext cx="762000" cy="259045"/>
    <xdr:sp macro="" textlink="">
      <xdr:nvSpPr>
        <xdr:cNvPr id="444" name="将来負担の状況平均値テキスト"/>
        <xdr:cNvSpPr txBox="1"/>
      </xdr:nvSpPr>
      <xdr:spPr>
        <a:xfrm>
          <a:off x="17106900" y="23703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169439</xdr:rowOff>
    </xdr:from>
    <xdr:to>
      <xdr:col>81</xdr:col>
      <xdr:colOff>95250</xdr:colOff>
      <xdr:row>14</xdr:row>
      <xdr:rowOff>99589</xdr:rowOff>
    </xdr:to>
    <xdr:sp macro="" textlink="">
      <xdr:nvSpPr>
        <xdr:cNvPr id="445" name="フローチャート: 判断 444"/>
        <xdr:cNvSpPr/>
      </xdr:nvSpPr>
      <xdr:spPr>
        <a:xfrm>
          <a:off x="16967200" y="239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15</xdr:row>
      <xdr:rowOff>78423</xdr:rowOff>
    </xdr:from>
    <xdr:to>
      <xdr:col>68</xdr:col>
      <xdr:colOff>152400</xdr:colOff>
      <xdr:row>15</xdr:row>
      <xdr:rowOff>168910</xdr:rowOff>
    </xdr:to>
    <xdr:cxnSp macro="">
      <xdr:nvCxnSpPr>
        <xdr:cNvPr id="446" name="直線コネクタ 445"/>
        <xdr:cNvCxnSpPr/>
      </xdr:nvCxnSpPr>
      <xdr:spPr>
        <a:xfrm flipV="1">
          <a:off x="13512800" y="2650173"/>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144780</xdr:rowOff>
    </xdr:from>
    <xdr:to>
      <xdr:col>77</xdr:col>
      <xdr:colOff>95250</xdr:colOff>
      <xdr:row>15</xdr:row>
      <xdr:rowOff>74930</xdr:rowOff>
    </xdr:to>
    <xdr:sp macro="" textlink="">
      <xdr:nvSpPr>
        <xdr:cNvPr id="447" name="フローチャート: 判断 446"/>
        <xdr:cNvSpPr/>
      </xdr:nvSpPr>
      <xdr:spPr>
        <a:xfrm>
          <a:off x="16129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85107</xdr:rowOff>
    </xdr:from>
    <xdr:ext cx="736600" cy="259045"/>
    <xdr:sp macro="" textlink="">
      <xdr:nvSpPr>
        <xdr:cNvPr id="448" name="テキスト ボックス 447"/>
        <xdr:cNvSpPr txBox="1"/>
      </xdr:nvSpPr>
      <xdr:spPr>
        <a:xfrm>
          <a:off x="15798800" y="231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162877</xdr:rowOff>
    </xdr:from>
    <xdr:to>
      <xdr:col>73</xdr:col>
      <xdr:colOff>44450</xdr:colOff>
      <xdr:row>15</xdr:row>
      <xdr:rowOff>93027</xdr:rowOff>
    </xdr:to>
    <xdr:sp macro="" textlink="">
      <xdr:nvSpPr>
        <xdr:cNvPr id="449" name="フローチャート: 判断 448"/>
        <xdr:cNvSpPr/>
      </xdr:nvSpPr>
      <xdr:spPr>
        <a:xfrm>
          <a:off x="15240000" y="256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77804</xdr:rowOff>
    </xdr:from>
    <xdr:ext cx="762000" cy="259045"/>
    <xdr:sp macro="" textlink="">
      <xdr:nvSpPr>
        <xdr:cNvPr id="450" name="テキスト ボックス 449"/>
        <xdr:cNvSpPr txBox="1"/>
      </xdr:nvSpPr>
      <xdr:spPr>
        <a:xfrm>
          <a:off x="14909800" y="2649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98002</xdr:rowOff>
    </xdr:from>
    <xdr:to>
      <xdr:col>68</xdr:col>
      <xdr:colOff>203200</xdr:colOff>
      <xdr:row>16</xdr:row>
      <xdr:rowOff>28152</xdr:rowOff>
    </xdr:to>
    <xdr:sp macro="" textlink="">
      <xdr:nvSpPr>
        <xdr:cNvPr id="451" name="フローチャート: 判断 450"/>
        <xdr:cNvSpPr/>
      </xdr:nvSpPr>
      <xdr:spPr>
        <a:xfrm>
          <a:off x="14351000" y="266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12929</xdr:rowOff>
    </xdr:from>
    <xdr:ext cx="762000" cy="259045"/>
    <xdr:sp macro="" textlink="">
      <xdr:nvSpPr>
        <xdr:cNvPr id="452" name="テキスト ボックス 451"/>
        <xdr:cNvSpPr txBox="1"/>
      </xdr:nvSpPr>
      <xdr:spPr>
        <a:xfrm>
          <a:off x="14020800" y="275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81915</xdr:rowOff>
    </xdr:from>
    <xdr:to>
      <xdr:col>64</xdr:col>
      <xdr:colOff>152400</xdr:colOff>
      <xdr:row>16</xdr:row>
      <xdr:rowOff>12065</xdr:rowOff>
    </xdr:to>
    <xdr:sp macro="" textlink="">
      <xdr:nvSpPr>
        <xdr:cNvPr id="453" name="フローチャート: 判断 452"/>
        <xdr:cNvSpPr/>
      </xdr:nvSpPr>
      <xdr:spPr>
        <a:xfrm>
          <a:off x="13462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22242</xdr:rowOff>
    </xdr:from>
    <xdr:ext cx="762000" cy="259045"/>
    <xdr:sp macro="" textlink="">
      <xdr:nvSpPr>
        <xdr:cNvPr id="454" name="テキスト ボックス 453"/>
        <xdr:cNvSpPr txBox="1"/>
      </xdr:nvSpPr>
      <xdr:spPr>
        <a:xfrm>
          <a:off x="13131800" y="242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153352</xdr:rowOff>
    </xdr:from>
    <xdr:to>
      <xdr:col>73</xdr:col>
      <xdr:colOff>44450</xdr:colOff>
      <xdr:row>14</xdr:row>
      <xdr:rowOff>83502</xdr:rowOff>
    </xdr:to>
    <xdr:sp macro="" textlink="">
      <xdr:nvSpPr>
        <xdr:cNvPr id="460" name="楕円 459"/>
        <xdr:cNvSpPr/>
      </xdr:nvSpPr>
      <xdr:spPr>
        <a:xfrm>
          <a:off x="15240000" y="238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93679</xdr:rowOff>
    </xdr:from>
    <xdr:ext cx="762000" cy="259045"/>
    <xdr:sp macro="" textlink="">
      <xdr:nvSpPr>
        <xdr:cNvPr id="461" name="テキスト ボックス 460"/>
        <xdr:cNvSpPr txBox="1"/>
      </xdr:nvSpPr>
      <xdr:spPr>
        <a:xfrm>
          <a:off x="14909800" y="2151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27623</xdr:rowOff>
    </xdr:from>
    <xdr:to>
      <xdr:col>68</xdr:col>
      <xdr:colOff>203200</xdr:colOff>
      <xdr:row>15</xdr:row>
      <xdr:rowOff>129223</xdr:rowOff>
    </xdr:to>
    <xdr:sp macro="" textlink="">
      <xdr:nvSpPr>
        <xdr:cNvPr id="462" name="楕円 461"/>
        <xdr:cNvSpPr/>
      </xdr:nvSpPr>
      <xdr:spPr>
        <a:xfrm>
          <a:off x="14351000" y="259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139400</xdr:rowOff>
    </xdr:from>
    <xdr:ext cx="762000" cy="259045"/>
    <xdr:sp macro="" textlink="">
      <xdr:nvSpPr>
        <xdr:cNvPr id="463" name="テキスト ボックス 462"/>
        <xdr:cNvSpPr txBox="1"/>
      </xdr:nvSpPr>
      <xdr:spPr>
        <a:xfrm>
          <a:off x="14020800" y="2368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118110</xdr:rowOff>
    </xdr:from>
    <xdr:to>
      <xdr:col>64</xdr:col>
      <xdr:colOff>152400</xdr:colOff>
      <xdr:row>16</xdr:row>
      <xdr:rowOff>48260</xdr:rowOff>
    </xdr:to>
    <xdr:sp macro="" textlink="">
      <xdr:nvSpPr>
        <xdr:cNvPr id="464" name="楕円 463"/>
        <xdr:cNvSpPr/>
      </xdr:nvSpPr>
      <xdr:spPr>
        <a:xfrm>
          <a:off x="13462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33037</xdr:rowOff>
    </xdr:from>
    <xdr:ext cx="762000" cy="259045"/>
    <xdr:sp macro="" textlink="">
      <xdr:nvSpPr>
        <xdr:cNvPr id="465" name="テキスト ボックス 464"/>
        <xdr:cNvSpPr txBox="1"/>
      </xdr:nvSpPr>
      <xdr:spPr>
        <a:xfrm>
          <a:off x="13131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埼玉県狭山市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149,826
147,126
48.99
65,107,770
63,513,355
766,874
28,237,351
36,532,681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人件費に係る経常収支比率は、前年度と同率で推移し、引き続き類似団体平均を下回る水準となっている。</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職員数は微増しているが、平均年齢が下がり人件費率は減少となっている。</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今後も継続して給与水準の適正化に努めていく。</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40</xdr:row>
      <xdr:rowOff>73660</xdr:rowOff>
    </xdr:to>
    <xdr:cxnSp macro="">
      <xdr:nvCxnSpPr>
        <xdr:cNvPr id="61" name="直線コネクタ 60"/>
        <xdr:cNvCxnSpPr/>
      </xdr:nvCxnSpPr>
      <xdr:spPr>
        <a:xfrm flipV="1">
          <a:off x="4826000" y="578104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36</xdr:row>
      <xdr:rowOff>58420</xdr:rowOff>
    </xdr:to>
    <xdr:cxnSp macro="">
      <xdr:nvCxnSpPr>
        <xdr:cNvPr id="66" name="直線コネクタ 65"/>
        <xdr:cNvCxnSpPr/>
      </xdr:nvCxnSpPr>
      <xdr:spPr>
        <a:xfrm>
          <a:off x="3987800" y="6230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6367</xdr:rowOff>
    </xdr:from>
    <xdr:ext cx="762000" cy="259045"/>
    <xdr:sp macro="" textlink="">
      <xdr:nvSpPr>
        <xdr:cNvPr id="67" name="人件費平均値テキスト"/>
        <xdr:cNvSpPr txBox="1"/>
      </xdr:nvSpPr>
      <xdr:spPr>
        <a:xfrm>
          <a:off x="4914900" y="635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58420</xdr:rowOff>
    </xdr:from>
    <xdr:to>
      <xdr:col>19</xdr:col>
      <xdr:colOff>187325</xdr:colOff>
      <xdr:row>36</xdr:row>
      <xdr:rowOff>104140</xdr:rowOff>
    </xdr:to>
    <xdr:cxnSp macro="">
      <xdr:nvCxnSpPr>
        <xdr:cNvPr id="69" name="直線コネクタ 68"/>
        <xdr:cNvCxnSpPr/>
      </xdr:nvCxnSpPr>
      <xdr:spPr>
        <a:xfrm flipV="1">
          <a:off x="3098800" y="6230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57150</xdr:rowOff>
    </xdr:from>
    <xdr:to>
      <xdr:col>20</xdr:col>
      <xdr:colOff>38100</xdr:colOff>
      <xdr:row>37</xdr:row>
      <xdr:rowOff>158750</xdr:rowOff>
    </xdr:to>
    <xdr:sp macro="" textlink="">
      <xdr:nvSpPr>
        <xdr:cNvPr id="70" name="フローチャート: 判断 69"/>
        <xdr:cNvSpPr/>
      </xdr:nvSpPr>
      <xdr:spPr>
        <a:xfrm>
          <a:off x="3937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143527</xdr:rowOff>
    </xdr:from>
    <xdr:ext cx="736600" cy="259045"/>
    <xdr:sp macro="" textlink="">
      <xdr:nvSpPr>
        <xdr:cNvPr id="71" name="テキスト ボックス 70"/>
        <xdr:cNvSpPr txBox="1"/>
      </xdr:nvSpPr>
      <xdr:spPr>
        <a:xfrm>
          <a:off x="3606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104140</xdr:rowOff>
    </xdr:from>
    <xdr:to>
      <xdr:col>15</xdr:col>
      <xdr:colOff>98425</xdr:colOff>
      <xdr:row>36</xdr:row>
      <xdr:rowOff>119380</xdr:rowOff>
    </xdr:to>
    <xdr:cxnSp macro="">
      <xdr:nvCxnSpPr>
        <xdr:cNvPr id="72" name="直線コネクタ 71"/>
        <xdr:cNvCxnSpPr/>
      </xdr:nvCxnSpPr>
      <xdr:spPr>
        <a:xfrm flipV="1">
          <a:off x="2209800" y="6276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64770</xdr:rowOff>
    </xdr:from>
    <xdr:to>
      <xdr:col>15</xdr:col>
      <xdr:colOff>149225</xdr:colOff>
      <xdr:row>37</xdr:row>
      <xdr:rowOff>166370</xdr:rowOff>
    </xdr:to>
    <xdr:sp macro="" textlink="">
      <xdr:nvSpPr>
        <xdr:cNvPr id="73" name="フローチャート: 判断 72"/>
        <xdr:cNvSpPr/>
      </xdr:nvSpPr>
      <xdr:spPr>
        <a:xfrm>
          <a:off x="3048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74" name="テキスト ボックス 73"/>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119380</xdr:rowOff>
    </xdr:from>
    <xdr:to>
      <xdr:col>11</xdr:col>
      <xdr:colOff>9525</xdr:colOff>
      <xdr:row>36</xdr:row>
      <xdr:rowOff>165100</xdr:rowOff>
    </xdr:to>
    <xdr:cxnSp macro="">
      <xdr:nvCxnSpPr>
        <xdr:cNvPr id="75" name="直線コネクタ 74"/>
        <xdr:cNvCxnSpPr/>
      </xdr:nvCxnSpPr>
      <xdr:spPr>
        <a:xfrm flipV="1">
          <a:off x="1320800" y="6291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57150</xdr:rowOff>
    </xdr:from>
    <xdr:to>
      <xdr:col>11</xdr:col>
      <xdr:colOff>60325</xdr:colOff>
      <xdr:row>37</xdr:row>
      <xdr:rowOff>158750</xdr:rowOff>
    </xdr:to>
    <xdr:sp macro="" textlink="">
      <xdr:nvSpPr>
        <xdr:cNvPr id="76" name="フローチャート: 判断 75"/>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143527</xdr:rowOff>
    </xdr:from>
    <xdr:ext cx="762000" cy="259045"/>
    <xdr:sp macro="" textlink="">
      <xdr:nvSpPr>
        <xdr:cNvPr id="77" name="テキスト ボックス 76"/>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87630</xdr:rowOff>
    </xdr:from>
    <xdr:to>
      <xdr:col>6</xdr:col>
      <xdr:colOff>171450</xdr:colOff>
      <xdr:row>38</xdr:row>
      <xdr:rowOff>17780</xdr:rowOff>
    </xdr:to>
    <xdr:sp macro="" textlink="">
      <xdr:nvSpPr>
        <xdr:cNvPr id="78" name="フローチャート: 判断 77"/>
        <xdr:cNvSpPr/>
      </xdr:nvSpPr>
      <xdr:spPr>
        <a:xfrm>
          <a:off x="1270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2557</xdr:rowOff>
    </xdr:from>
    <xdr:ext cx="762000" cy="259045"/>
    <xdr:sp macro="" textlink="">
      <xdr:nvSpPr>
        <xdr:cNvPr id="79" name="テキスト ボックス 78"/>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85" name="楕円 84"/>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24147</xdr:rowOff>
    </xdr:from>
    <xdr:ext cx="762000" cy="259045"/>
    <xdr:sp macro="" textlink="">
      <xdr:nvSpPr>
        <xdr:cNvPr id="86" name="人件費該当値テキスト"/>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xdr:rowOff>
    </xdr:from>
    <xdr:to>
      <xdr:col>20</xdr:col>
      <xdr:colOff>38100</xdr:colOff>
      <xdr:row>36</xdr:row>
      <xdr:rowOff>109220</xdr:rowOff>
    </xdr:to>
    <xdr:sp macro="" textlink="">
      <xdr:nvSpPr>
        <xdr:cNvPr id="87" name="楕円 86"/>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119397</xdr:rowOff>
    </xdr:from>
    <xdr:ext cx="736600" cy="259045"/>
    <xdr:sp macro="" textlink="">
      <xdr:nvSpPr>
        <xdr:cNvPr id="88" name="テキスト ボックス 87"/>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53340</xdr:rowOff>
    </xdr:from>
    <xdr:to>
      <xdr:col>15</xdr:col>
      <xdr:colOff>149225</xdr:colOff>
      <xdr:row>36</xdr:row>
      <xdr:rowOff>154940</xdr:rowOff>
    </xdr:to>
    <xdr:sp macro="" textlink="">
      <xdr:nvSpPr>
        <xdr:cNvPr id="89" name="楕円 88"/>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90" name="テキスト ボックス 89"/>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68580</xdr:rowOff>
    </xdr:from>
    <xdr:to>
      <xdr:col>11</xdr:col>
      <xdr:colOff>60325</xdr:colOff>
      <xdr:row>36</xdr:row>
      <xdr:rowOff>170180</xdr:rowOff>
    </xdr:to>
    <xdr:sp macro="" textlink="">
      <xdr:nvSpPr>
        <xdr:cNvPr id="91" name="楕円 90"/>
        <xdr:cNvSpPr/>
      </xdr:nvSpPr>
      <xdr:spPr>
        <a:xfrm>
          <a:off x="2159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8907</xdr:rowOff>
    </xdr:from>
    <xdr:ext cx="762000" cy="259045"/>
    <xdr:sp macro="" textlink="">
      <xdr:nvSpPr>
        <xdr:cNvPr id="92" name="テキスト ボックス 91"/>
        <xdr:cNvSpPr txBox="1"/>
      </xdr:nvSpPr>
      <xdr:spPr>
        <a:xfrm>
          <a:off x="1828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93" name="楕円 92"/>
        <xdr:cNvSpPr/>
      </xdr:nvSpPr>
      <xdr:spPr>
        <a:xfrm>
          <a:off x="1270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94" name="テキスト ボックス 93"/>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物件費に係る経常収支比率は、前年度より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％上昇し、</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20.5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％となり、引き続き類似団体平均を上回る水準となっている。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比率上昇の主な要因としては、</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教科書の改訂等に係る経費が増となったことや、</a:t>
          </a:r>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予防接種委託料が</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増となったことなどによるものである。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指定管理者制度の積極的な導入や業務委託への移行などにより物件費は増加傾向であるが、事業の見直しや事務の効率化を図り、効果的な財政運営に努める。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4536</xdr:rowOff>
    </xdr:from>
    <xdr:to>
      <xdr:col>82</xdr:col>
      <xdr:colOff>107950</xdr:colOff>
      <xdr:row>21</xdr:row>
      <xdr:rowOff>58964</xdr:rowOff>
    </xdr:to>
    <xdr:cxnSp macro="">
      <xdr:nvCxnSpPr>
        <xdr:cNvPr id="124" name="直線コネクタ 123"/>
        <xdr:cNvCxnSpPr/>
      </xdr:nvCxnSpPr>
      <xdr:spPr>
        <a:xfrm flipV="1">
          <a:off x="16510000" y="2233386"/>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90913</xdr:rowOff>
    </xdr:from>
    <xdr:ext cx="762000" cy="259045"/>
    <xdr:sp macro="" textlink="">
      <xdr:nvSpPr>
        <xdr:cNvPr id="127" name="物件費最大値テキスト"/>
        <xdr:cNvSpPr txBox="1"/>
      </xdr:nvSpPr>
      <xdr:spPr>
        <a:xfrm>
          <a:off x="16598900" y="197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4536</xdr:rowOff>
    </xdr:from>
    <xdr:to>
      <xdr:col>82</xdr:col>
      <xdr:colOff>196850</xdr:colOff>
      <xdr:row>13</xdr:row>
      <xdr:rowOff>4536</xdr:rowOff>
    </xdr:to>
    <xdr:cxnSp macro="">
      <xdr:nvCxnSpPr>
        <xdr:cNvPr id="128" name="直線コネクタ 127"/>
        <xdr:cNvCxnSpPr/>
      </xdr:nvCxnSpPr>
      <xdr:spPr>
        <a:xfrm>
          <a:off x="16421100" y="223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151493</xdr:rowOff>
    </xdr:from>
    <xdr:to>
      <xdr:col>82</xdr:col>
      <xdr:colOff>107950</xdr:colOff>
      <xdr:row>19</xdr:row>
      <xdr:rowOff>162378</xdr:rowOff>
    </xdr:to>
    <xdr:cxnSp macro="">
      <xdr:nvCxnSpPr>
        <xdr:cNvPr id="129" name="直線コネクタ 128"/>
        <xdr:cNvCxnSpPr/>
      </xdr:nvCxnSpPr>
      <xdr:spPr>
        <a:xfrm>
          <a:off x="15671800" y="34090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30" name="物件費平均値テキスト"/>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31" name="フローチャート: 判断 130"/>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75293</xdr:rowOff>
    </xdr:from>
    <xdr:to>
      <xdr:col>78</xdr:col>
      <xdr:colOff>69850</xdr:colOff>
      <xdr:row>19</xdr:row>
      <xdr:rowOff>151493</xdr:rowOff>
    </xdr:to>
    <xdr:cxnSp macro="">
      <xdr:nvCxnSpPr>
        <xdr:cNvPr id="132" name="直線コネクタ 131"/>
        <xdr:cNvCxnSpPr/>
      </xdr:nvCxnSpPr>
      <xdr:spPr>
        <a:xfrm>
          <a:off x="14782800" y="33328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0</xdr:rowOff>
    </xdr:from>
    <xdr:to>
      <xdr:col>78</xdr:col>
      <xdr:colOff>120650</xdr:colOff>
      <xdr:row>18</xdr:row>
      <xdr:rowOff>101600</xdr:rowOff>
    </xdr:to>
    <xdr:sp macro="" textlink="">
      <xdr:nvSpPr>
        <xdr:cNvPr id="133" name="フローチャート: 判断 132"/>
        <xdr:cNvSpPr/>
      </xdr:nvSpPr>
      <xdr:spPr>
        <a:xfrm>
          <a:off x="15621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111777</xdr:rowOff>
    </xdr:from>
    <xdr:ext cx="736600" cy="259045"/>
    <xdr:sp macro="" textlink="">
      <xdr:nvSpPr>
        <xdr:cNvPr id="134" name="テキスト ボックス 133"/>
        <xdr:cNvSpPr txBox="1"/>
      </xdr:nvSpPr>
      <xdr:spPr>
        <a:xfrm>
          <a:off x="15290800" y="285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31750</xdr:rowOff>
    </xdr:from>
    <xdr:to>
      <xdr:col>73</xdr:col>
      <xdr:colOff>180975</xdr:colOff>
      <xdr:row>19</xdr:row>
      <xdr:rowOff>75293</xdr:rowOff>
    </xdr:to>
    <xdr:cxnSp macro="">
      <xdr:nvCxnSpPr>
        <xdr:cNvPr id="135" name="直線コネクタ 134"/>
        <xdr:cNvCxnSpPr/>
      </xdr:nvCxnSpPr>
      <xdr:spPr>
        <a:xfrm>
          <a:off x="13893800" y="32893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138793</xdr:rowOff>
    </xdr:from>
    <xdr:to>
      <xdr:col>74</xdr:col>
      <xdr:colOff>31750</xdr:colOff>
      <xdr:row>18</xdr:row>
      <xdr:rowOff>68943</xdr:rowOff>
    </xdr:to>
    <xdr:sp macro="" textlink="">
      <xdr:nvSpPr>
        <xdr:cNvPr id="136" name="フローチャート: 判断 135"/>
        <xdr:cNvSpPr/>
      </xdr:nvSpPr>
      <xdr:spPr>
        <a:xfrm>
          <a:off x="14732000" y="305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79120</xdr:rowOff>
    </xdr:from>
    <xdr:ext cx="762000" cy="259045"/>
    <xdr:sp macro="" textlink="">
      <xdr:nvSpPr>
        <xdr:cNvPr id="137" name="テキスト ボックス 136"/>
        <xdr:cNvSpPr txBox="1"/>
      </xdr:nvSpPr>
      <xdr:spPr>
        <a:xfrm>
          <a:off x="14401800" y="282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31750</xdr:rowOff>
    </xdr:from>
    <xdr:to>
      <xdr:col>69</xdr:col>
      <xdr:colOff>92075</xdr:colOff>
      <xdr:row>19</xdr:row>
      <xdr:rowOff>75293</xdr:rowOff>
    </xdr:to>
    <xdr:cxnSp macro="">
      <xdr:nvCxnSpPr>
        <xdr:cNvPr id="138" name="直線コネクタ 137"/>
        <xdr:cNvCxnSpPr/>
      </xdr:nvCxnSpPr>
      <xdr:spPr>
        <a:xfrm flipV="1">
          <a:off x="13004800" y="32893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9" name="フローチャート: 判断 138"/>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111777</xdr:rowOff>
    </xdr:from>
    <xdr:ext cx="762000" cy="259045"/>
    <xdr:sp macro="" textlink="">
      <xdr:nvSpPr>
        <xdr:cNvPr id="140" name="テキスト ボックス 139"/>
        <xdr:cNvSpPr txBox="1"/>
      </xdr:nvSpPr>
      <xdr:spPr>
        <a:xfrm>
          <a:off x="13512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41" name="フローチャート: 判断 140"/>
        <xdr:cNvSpPr/>
      </xdr:nvSpPr>
      <xdr:spPr>
        <a:xfrm>
          <a:off x="12954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111777</xdr:rowOff>
    </xdr:from>
    <xdr:ext cx="762000" cy="259045"/>
    <xdr:sp macro="" textlink="">
      <xdr:nvSpPr>
        <xdr:cNvPr id="142" name="テキスト ボックス 141"/>
        <xdr:cNvSpPr txBox="1"/>
      </xdr:nvSpPr>
      <xdr:spPr>
        <a:xfrm>
          <a:off x="12623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111578</xdr:rowOff>
    </xdr:from>
    <xdr:to>
      <xdr:col>82</xdr:col>
      <xdr:colOff>158750</xdr:colOff>
      <xdr:row>20</xdr:row>
      <xdr:rowOff>41728</xdr:rowOff>
    </xdr:to>
    <xdr:sp macro="" textlink="">
      <xdr:nvSpPr>
        <xdr:cNvPr id="148" name="楕円 147"/>
        <xdr:cNvSpPr/>
      </xdr:nvSpPr>
      <xdr:spPr>
        <a:xfrm>
          <a:off x="16459200" y="336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83655</xdr:rowOff>
    </xdr:from>
    <xdr:ext cx="762000" cy="259045"/>
    <xdr:sp macro="" textlink="">
      <xdr:nvSpPr>
        <xdr:cNvPr id="149" name="物件費該当値テキスト"/>
        <xdr:cNvSpPr txBox="1"/>
      </xdr:nvSpPr>
      <xdr:spPr>
        <a:xfrm>
          <a:off x="16598900" y="334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100693</xdr:rowOff>
    </xdr:from>
    <xdr:to>
      <xdr:col>78</xdr:col>
      <xdr:colOff>120650</xdr:colOff>
      <xdr:row>20</xdr:row>
      <xdr:rowOff>30843</xdr:rowOff>
    </xdr:to>
    <xdr:sp macro="" textlink="">
      <xdr:nvSpPr>
        <xdr:cNvPr id="150" name="楕円 149"/>
        <xdr:cNvSpPr/>
      </xdr:nvSpPr>
      <xdr:spPr>
        <a:xfrm>
          <a:off x="15621000" y="335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15620</xdr:rowOff>
    </xdr:from>
    <xdr:ext cx="736600" cy="259045"/>
    <xdr:sp macro="" textlink="">
      <xdr:nvSpPr>
        <xdr:cNvPr id="151" name="テキスト ボックス 150"/>
        <xdr:cNvSpPr txBox="1"/>
      </xdr:nvSpPr>
      <xdr:spPr>
        <a:xfrm>
          <a:off x="15290800" y="3444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24493</xdr:rowOff>
    </xdr:from>
    <xdr:to>
      <xdr:col>74</xdr:col>
      <xdr:colOff>31750</xdr:colOff>
      <xdr:row>19</xdr:row>
      <xdr:rowOff>126093</xdr:rowOff>
    </xdr:to>
    <xdr:sp macro="" textlink="">
      <xdr:nvSpPr>
        <xdr:cNvPr id="152" name="楕円 151"/>
        <xdr:cNvSpPr/>
      </xdr:nvSpPr>
      <xdr:spPr>
        <a:xfrm>
          <a:off x="14732000" y="328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110870</xdr:rowOff>
    </xdr:from>
    <xdr:ext cx="762000" cy="259045"/>
    <xdr:sp macro="" textlink="">
      <xdr:nvSpPr>
        <xdr:cNvPr id="153" name="テキスト ボックス 152"/>
        <xdr:cNvSpPr txBox="1"/>
      </xdr:nvSpPr>
      <xdr:spPr>
        <a:xfrm>
          <a:off x="14401800" y="336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152400</xdr:rowOff>
    </xdr:from>
    <xdr:to>
      <xdr:col>69</xdr:col>
      <xdr:colOff>142875</xdr:colOff>
      <xdr:row>19</xdr:row>
      <xdr:rowOff>82550</xdr:rowOff>
    </xdr:to>
    <xdr:sp macro="" textlink="">
      <xdr:nvSpPr>
        <xdr:cNvPr id="154" name="楕円 153"/>
        <xdr:cNvSpPr/>
      </xdr:nvSpPr>
      <xdr:spPr>
        <a:xfrm>
          <a:off x="13843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67327</xdr:rowOff>
    </xdr:from>
    <xdr:ext cx="762000" cy="259045"/>
    <xdr:sp macro="" textlink="">
      <xdr:nvSpPr>
        <xdr:cNvPr id="155" name="テキスト ボックス 154"/>
        <xdr:cNvSpPr txBox="1"/>
      </xdr:nvSpPr>
      <xdr:spPr>
        <a:xfrm>
          <a:off x="13512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24493</xdr:rowOff>
    </xdr:from>
    <xdr:to>
      <xdr:col>65</xdr:col>
      <xdr:colOff>53975</xdr:colOff>
      <xdr:row>19</xdr:row>
      <xdr:rowOff>126093</xdr:rowOff>
    </xdr:to>
    <xdr:sp macro="" textlink="">
      <xdr:nvSpPr>
        <xdr:cNvPr id="156" name="楕円 155"/>
        <xdr:cNvSpPr/>
      </xdr:nvSpPr>
      <xdr:spPr>
        <a:xfrm>
          <a:off x="12954000" y="328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110870</xdr:rowOff>
    </xdr:from>
    <xdr:ext cx="762000" cy="259045"/>
    <xdr:sp macro="" textlink="">
      <xdr:nvSpPr>
        <xdr:cNvPr id="157" name="テキスト ボックス 156"/>
        <xdr:cNvSpPr txBox="1"/>
      </xdr:nvSpPr>
      <xdr:spPr>
        <a:xfrm>
          <a:off x="12623800" y="336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扶助費に係る経常収支比率は、前年度より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12.0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、引き続き類似団体平均を下回る水準となっている。</a:t>
          </a:r>
          <a:endParaRPr lang="ja-JP" altLang="ja-JP" sz="11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比率</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の主な要因は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令和元年度からの支払い方法変更に伴う児童扶養手当費の減少や、新型コロナウイルス感染症の影響による予防意識の向上や受診控えに伴うこども医療費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の減少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などによるものである。</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少子高齢化の進行により扶助費に係る経常収支比率は依然高い状況にあり、今後も上昇していくことが見込まれるため、引き続き事業の見直しや事務の効率化を図り、効果的な財政運営に努める。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60</xdr:row>
      <xdr:rowOff>154215</xdr:rowOff>
    </xdr:to>
    <xdr:cxnSp macro="">
      <xdr:nvCxnSpPr>
        <xdr:cNvPr id="187" name="直線コネクタ 186"/>
        <xdr:cNvCxnSpPr/>
      </xdr:nvCxnSpPr>
      <xdr:spPr>
        <a:xfrm flipV="1">
          <a:off x="4826000" y="9058728"/>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126292</xdr:rowOff>
    </xdr:from>
    <xdr:ext cx="762000" cy="259045"/>
    <xdr:sp macro="" textlink="">
      <xdr:nvSpPr>
        <xdr:cNvPr id="188"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154215</xdr:rowOff>
    </xdr:from>
    <xdr:to>
      <xdr:col>24</xdr:col>
      <xdr:colOff>114300</xdr:colOff>
      <xdr:row>60</xdr:row>
      <xdr:rowOff>154215</xdr:rowOff>
    </xdr:to>
    <xdr:cxnSp macro="">
      <xdr:nvCxnSpPr>
        <xdr:cNvPr id="189" name="直線コネクタ 188"/>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0"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1" name="直線コネクタ 190"/>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94343</xdr:rowOff>
    </xdr:from>
    <xdr:to>
      <xdr:col>24</xdr:col>
      <xdr:colOff>25400</xdr:colOff>
      <xdr:row>55</xdr:row>
      <xdr:rowOff>9978</xdr:rowOff>
    </xdr:to>
    <xdr:cxnSp macro="">
      <xdr:nvCxnSpPr>
        <xdr:cNvPr id="192" name="直線コネクタ 191"/>
        <xdr:cNvCxnSpPr/>
      </xdr:nvCxnSpPr>
      <xdr:spPr>
        <a:xfrm flipV="1">
          <a:off x="3987800" y="9352643"/>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93"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94" name="フローチャート: 判断 193"/>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116115</xdr:rowOff>
    </xdr:from>
    <xdr:to>
      <xdr:col>19</xdr:col>
      <xdr:colOff>187325</xdr:colOff>
      <xdr:row>55</xdr:row>
      <xdr:rowOff>9978</xdr:rowOff>
    </xdr:to>
    <xdr:cxnSp macro="">
      <xdr:nvCxnSpPr>
        <xdr:cNvPr id="195" name="直線コネクタ 194"/>
        <xdr:cNvCxnSpPr/>
      </xdr:nvCxnSpPr>
      <xdr:spPr>
        <a:xfrm>
          <a:off x="3098800" y="93744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48985</xdr:rowOff>
    </xdr:from>
    <xdr:to>
      <xdr:col>20</xdr:col>
      <xdr:colOff>38100</xdr:colOff>
      <xdr:row>56</xdr:row>
      <xdr:rowOff>150585</xdr:rowOff>
    </xdr:to>
    <xdr:sp macro="" textlink="">
      <xdr:nvSpPr>
        <xdr:cNvPr id="196" name="フローチャート: 判断 195"/>
        <xdr:cNvSpPr/>
      </xdr:nvSpPr>
      <xdr:spPr>
        <a:xfrm>
          <a:off x="3937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135362</xdr:rowOff>
    </xdr:from>
    <xdr:ext cx="736600" cy="259045"/>
    <xdr:sp macro="" textlink="">
      <xdr:nvSpPr>
        <xdr:cNvPr id="197" name="テキスト ボックス 196"/>
        <xdr:cNvSpPr txBox="1"/>
      </xdr:nvSpPr>
      <xdr:spPr>
        <a:xfrm>
          <a:off x="3606800" y="973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116115</xdr:rowOff>
    </xdr:from>
    <xdr:to>
      <xdr:col>15</xdr:col>
      <xdr:colOff>98425</xdr:colOff>
      <xdr:row>55</xdr:row>
      <xdr:rowOff>53522</xdr:rowOff>
    </xdr:to>
    <xdr:cxnSp macro="">
      <xdr:nvCxnSpPr>
        <xdr:cNvPr id="198" name="直線コネクタ 197"/>
        <xdr:cNvCxnSpPr/>
      </xdr:nvCxnSpPr>
      <xdr:spPr>
        <a:xfrm flipV="1">
          <a:off x="2209800" y="9374415"/>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155122</xdr:rowOff>
    </xdr:from>
    <xdr:to>
      <xdr:col>15</xdr:col>
      <xdr:colOff>149225</xdr:colOff>
      <xdr:row>56</xdr:row>
      <xdr:rowOff>85272</xdr:rowOff>
    </xdr:to>
    <xdr:sp macro="" textlink="">
      <xdr:nvSpPr>
        <xdr:cNvPr id="199" name="フローチャート: 判断 198"/>
        <xdr:cNvSpPr/>
      </xdr:nvSpPr>
      <xdr:spPr>
        <a:xfrm>
          <a:off x="3048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70049</xdr:rowOff>
    </xdr:from>
    <xdr:ext cx="762000" cy="259045"/>
    <xdr:sp macro="" textlink="">
      <xdr:nvSpPr>
        <xdr:cNvPr id="200" name="テキスト ボックス 199"/>
        <xdr:cNvSpPr txBox="1"/>
      </xdr:nvSpPr>
      <xdr:spPr>
        <a:xfrm>
          <a:off x="2717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9978</xdr:rowOff>
    </xdr:from>
    <xdr:to>
      <xdr:col>11</xdr:col>
      <xdr:colOff>9525</xdr:colOff>
      <xdr:row>55</xdr:row>
      <xdr:rowOff>53522</xdr:rowOff>
    </xdr:to>
    <xdr:cxnSp macro="">
      <xdr:nvCxnSpPr>
        <xdr:cNvPr id="201" name="直線コネクタ 200"/>
        <xdr:cNvCxnSpPr/>
      </xdr:nvCxnSpPr>
      <xdr:spPr>
        <a:xfrm>
          <a:off x="1320800" y="94397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100693</xdr:rowOff>
    </xdr:from>
    <xdr:to>
      <xdr:col>11</xdr:col>
      <xdr:colOff>60325</xdr:colOff>
      <xdr:row>56</xdr:row>
      <xdr:rowOff>30843</xdr:rowOff>
    </xdr:to>
    <xdr:sp macro="" textlink="">
      <xdr:nvSpPr>
        <xdr:cNvPr id="202" name="フローチャート: 判断 201"/>
        <xdr:cNvSpPr/>
      </xdr:nvSpPr>
      <xdr:spPr>
        <a:xfrm>
          <a:off x="2159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15620</xdr:rowOff>
    </xdr:from>
    <xdr:ext cx="762000" cy="259045"/>
    <xdr:sp macro="" textlink="">
      <xdr:nvSpPr>
        <xdr:cNvPr id="203" name="テキスト ボックス 202"/>
        <xdr:cNvSpPr txBox="1"/>
      </xdr:nvSpPr>
      <xdr:spPr>
        <a:xfrm>
          <a:off x="1828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04" name="フローチャート: 判断 203"/>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154412</xdr:rowOff>
    </xdr:from>
    <xdr:ext cx="762000" cy="259045"/>
    <xdr:sp macro="" textlink="">
      <xdr:nvSpPr>
        <xdr:cNvPr id="205" name="テキスト ボックス 204"/>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43543</xdr:rowOff>
    </xdr:from>
    <xdr:to>
      <xdr:col>24</xdr:col>
      <xdr:colOff>76200</xdr:colOff>
      <xdr:row>54</xdr:row>
      <xdr:rowOff>145143</xdr:rowOff>
    </xdr:to>
    <xdr:sp macro="" textlink="">
      <xdr:nvSpPr>
        <xdr:cNvPr id="211" name="楕円 210"/>
        <xdr:cNvSpPr/>
      </xdr:nvSpPr>
      <xdr:spPr>
        <a:xfrm>
          <a:off x="4775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60070</xdr:rowOff>
    </xdr:from>
    <xdr:ext cx="762000" cy="259045"/>
    <xdr:sp macro="" textlink="">
      <xdr:nvSpPr>
        <xdr:cNvPr id="212" name="扶助費該当値テキスト"/>
        <xdr:cNvSpPr txBox="1"/>
      </xdr:nvSpPr>
      <xdr:spPr>
        <a:xfrm>
          <a:off x="49149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130628</xdr:rowOff>
    </xdr:from>
    <xdr:to>
      <xdr:col>20</xdr:col>
      <xdr:colOff>38100</xdr:colOff>
      <xdr:row>55</xdr:row>
      <xdr:rowOff>60778</xdr:rowOff>
    </xdr:to>
    <xdr:sp macro="" textlink="">
      <xdr:nvSpPr>
        <xdr:cNvPr id="213" name="楕円 212"/>
        <xdr:cNvSpPr/>
      </xdr:nvSpPr>
      <xdr:spPr>
        <a:xfrm>
          <a:off x="3937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70955</xdr:rowOff>
    </xdr:from>
    <xdr:ext cx="736600" cy="259045"/>
    <xdr:sp macro="" textlink="">
      <xdr:nvSpPr>
        <xdr:cNvPr id="214" name="テキスト ボックス 213"/>
        <xdr:cNvSpPr txBox="1"/>
      </xdr:nvSpPr>
      <xdr:spPr>
        <a:xfrm>
          <a:off x="3606800" y="915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65315</xdr:rowOff>
    </xdr:from>
    <xdr:to>
      <xdr:col>15</xdr:col>
      <xdr:colOff>149225</xdr:colOff>
      <xdr:row>54</xdr:row>
      <xdr:rowOff>166915</xdr:rowOff>
    </xdr:to>
    <xdr:sp macro="" textlink="">
      <xdr:nvSpPr>
        <xdr:cNvPr id="215" name="楕円 214"/>
        <xdr:cNvSpPr/>
      </xdr:nvSpPr>
      <xdr:spPr>
        <a:xfrm>
          <a:off x="3048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5642</xdr:rowOff>
    </xdr:from>
    <xdr:ext cx="762000" cy="259045"/>
    <xdr:sp macro="" textlink="">
      <xdr:nvSpPr>
        <xdr:cNvPr id="216" name="テキスト ボックス 215"/>
        <xdr:cNvSpPr txBox="1"/>
      </xdr:nvSpPr>
      <xdr:spPr>
        <a:xfrm>
          <a:off x="2717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2722</xdr:rowOff>
    </xdr:from>
    <xdr:to>
      <xdr:col>11</xdr:col>
      <xdr:colOff>60325</xdr:colOff>
      <xdr:row>55</xdr:row>
      <xdr:rowOff>104322</xdr:rowOff>
    </xdr:to>
    <xdr:sp macro="" textlink="">
      <xdr:nvSpPr>
        <xdr:cNvPr id="217" name="楕円 216"/>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114499</xdr:rowOff>
    </xdr:from>
    <xdr:ext cx="762000" cy="259045"/>
    <xdr:sp macro="" textlink="">
      <xdr:nvSpPr>
        <xdr:cNvPr id="218" name="テキスト ボックス 217"/>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130628</xdr:rowOff>
    </xdr:from>
    <xdr:to>
      <xdr:col>6</xdr:col>
      <xdr:colOff>171450</xdr:colOff>
      <xdr:row>55</xdr:row>
      <xdr:rowOff>60778</xdr:rowOff>
    </xdr:to>
    <xdr:sp macro="" textlink="">
      <xdr:nvSpPr>
        <xdr:cNvPr id="219" name="楕円 218"/>
        <xdr:cNvSpPr/>
      </xdr:nvSpPr>
      <xdr:spPr>
        <a:xfrm>
          <a:off x="1270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70955</xdr:rowOff>
    </xdr:from>
    <xdr:ext cx="762000" cy="259045"/>
    <xdr:sp macro="" textlink="">
      <xdr:nvSpPr>
        <xdr:cNvPr id="220" name="テキスト ボックス 219"/>
        <xdr:cNvSpPr txBox="1"/>
      </xdr:nvSpPr>
      <xdr:spPr>
        <a:xfrm>
          <a:off x="939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その他に係る経常収支比率は、前年度より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％上昇し、</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14.3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％となり、類似団体平均を上回る水準となっている。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比率上昇の主な要因としては、高齢化の進行により介護保険特別会計介護給付費繰出金が増加したことなど</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によるもの</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である。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今後も引き続き、特別会計の適正な執行に努めるとともに、税収を主な財源とする普通会計の負担額を削減するよう努める。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80735</xdr:rowOff>
    </xdr:from>
    <xdr:to>
      <xdr:col>82</xdr:col>
      <xdr:colOff>107950</xdr:colOff>
      <xdr:row>61</xdr:row>
      <xdr:rowOff>80735</xdr:rowOff>
    </xdr:to>
    <xdr:cxnSp macro="">
      <xdr:nvCxnSpPr>
        <xdr:cNvPr id="250" name="直線コネクタ 249"/>
        <xdr:cNvCxnSpPr/>
      </xdr:nvCxnSpPr>
      <xdr:spPr>
        <a:xfrm flipV="1">
          <a:off x="16510000" y="916758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52812</xdr:rowOff>
    </xdr:from>
    <xdr:ext cx="762000" cy="259045"/>
    <xdr:sp macro="" textlink="">
      <xdr:nvSpPr>
        <xdr:cNvPr id="251" name="その他最小値テキスト"/>
        <xdr:cNvSpPr txBox="1"/>
      </xdr:nvSpPr>
      <xdr:spPr>
        <a:xfrm>
          <a:off x="16598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80735</xdr:rowOff>
    </xdr:from>
    <xdr:to>
      <xdr:col>82</xdr:col>
      <xdr:colOff>196850</xdr:colOff>
      <xdr:row>61</xdr:row>
      <xdr:rowOff>80735</xdr:rowOff>
    </xdr:to>
    <xdr:cxnSp macro="">
      <xdr:nvCxnSpPr>
        <xdr:cNvPr id="252" name="直線コネクタ 251"/>
        <xdr:cNvCxnSpPr/>
      </xdr:nvCxnSpPr>
      <xdr:spPr>
        <a:xfrm>
          <a:off x="16421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167112</xdr:rowOff>
    </xdr:from>
    <xdr:ext cx="762000" cy="259045"/>
    <xdr:sp macro="" textlink="">
      <xdr:nvSpPr>
        <xdr:cNvPr id="253" name="その他最大値テキスト"/>
        <xdr:cNvSpPr txBox="1"/>
      </xdr:nvSpPr>
      <xdr:spPr>
        <a:xfrm>
          <a:off x="16598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80735</xdr:rowOff>
    </xdr:from>
    <xdr:to>
      <xdr:col>82</xdr:col>
      <xdr:colOff>196850</xdr:colOff>
      <xdr:row>53</xdr:row>
      <xdr:rowOff>80735</xdr:rowOff>
    </xdr:to>
    <xdr:cxnSp macro="">
      <xdr:nvCxnSpPr>
        <xdr:cNvPr id="254" name="直線コネクタ 253"/>
        <xdr:cNvCxnSpPr/>
      </xdr:nvCxnSpPr>
      <xdr:spPr>
        <a:xfrm>
          <a:off x="16421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58965</xdr:rowOff>
    </xdr:from>
    <xdr:to>
      <xdr:col>82</xdr:col>
      <xdr:colOff>107950</xdr:colOff>
      <xdr:row>57</xdr:row>
      <xdr:rowOff>156935</xdr:rowOff>
    </xdr:to>
    <xdr:cxnSp macro="">
      <xdr:nvCxnSpPr>
        <xdr:cNvPr id="255" name="直線コネクタ 254"/>
        <xdr:cNvCxnSpPr/>
      </xdr:nvCxnSpPr>
      <xdr:spPr>
        <a:xfrm>
          <a:off x="15671800" y="9831615"/>
          <a:ext cx="8382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56"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7" name="フローチャート: 判断 256"/>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143328</xdr:rowOff>
    </xdr:from>
    <xdr:to>
      <xdr:col>78</xdr:col>
      <xdr:colOff>69850</xdr:colOff>
      <xdr:row>57</xdr:row>
      <xdr:rowOff>58965</xdr:rowOff>
    </xdr:to>
    <xdr:cxnSp macro="">
      <xdr:nvCxnSpPr>
        <xdr:cNvPr id="258" name="直線コネクタ 257"/>
        <xdr:cNvCxnSpPr/>
      </xdr:nvCxnSpPr>
      <xdr:spPr>
        <a:xfrm>
          <a:off x="14782800" y="97445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9" name="フローチャート: 判断 258"/>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119942</xdr:rowOff>
    </xdr:from>
    <xdr:ext cx="736600" cy="259045"/>
    <xdr:sp macro="" textlink="">
      <xdr:nvSpPr>
        <xdr:cNvPr id="260" name="テキスト ボックス 259"/>
        <xdr:cNvSpPr txBox="1"/>
      </xdr:nvSpPr>
      <xdr:spPr>
        <a:xfrm>
          <a:off x="15290800" y="954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132443</xdr:rowOff>
    </xdr:from>
    <xdr:to>
      <xdr:col>73</xdr:col>
      <xdr:colOff>180975</xdr:colOff>
      <xdr:row>56</xdr:row>
      <xdr:rowOff>143328</xdr:rowOff>
    </xdr:to>
    <xdr:cxnSp macro="">
      <xdr:nvCxnSpPr>
        <xdr:cNvPr id="261" name="直線コネクタ 260"/>
        <xdr:cNvCxnSpPr/>
      </xdr:nvCxnSpPr>
      <xdr:spPr>
        <a:xfrm>
          <a:off x="13893800" y="97336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62" name="フローチャート: 判断 261"/>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63" name="テキスト ボックス 262"/>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67128</xdr:rowOff>
    </xdr:from>
    <xdr:to>
      <xdr:col>69</xdr:col>
      <xdr:colOff>92075</xdr:colOff>
      <xdr:row>56</xdr:row>
      <xdr:rowOff>132443</xdr:rowOff>
    </xdr:to>
    <xdr:cxnSp macro="">
      <xdr:nvCxnSpPr>
        <xdr:cNvPr id="264" name="直線コネクタ 263"/>
        <xdr:cNvCxnSpPr/>
      </xdr:nvCxnSpPr>
      <xdr:spPr>
        <a:xfrm>
          <a:off x="13004800" y="96683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5" name="フローチャート: 判断 264"/>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66" name="テキスト ボックス 265"/>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7" name="フローチャート: 判断 266"/>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94542</xdr:rowOff>
    </xdr:from>
    <xdr:ext cx="762000" cy="259045"/>
    <xdr:sp macro="" textlink="">
      <xdr:nvSpPr>
        <xdr:cNvPr id="268" name="テキスト ボックス 267"/>
        <xdr:cNvSpPr txBox="1"/>
      </xdr:nvSpPr>
      <xdr:spPr>
        <a:xfrm>
          <a:off x="12623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106135</xdr:rowOff>
    </xdr:from>
    <xdr:to>
      <xdr:col>82</xdr:col>
      <xdr:colOff>158750</xdr:colOff>
      <xdr:row>58</xdr:row>
      <xdr:rowOff>36285</xdr:rowOff>
    </xdr:to>
    <xdr:sp macro="" textlink="">
      <xdr:nvSpPr>
        <xdr:cNvPr id="274" name="楕円 273"/>
        <xdr:cNvSpPr/>
      </xdr:nvSpPr>
      <xdr:spPr>
        <a:xfrm>
          <a:off x="164592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78212</xdr:rowOff>
    </xdr:from>
    <xdr:ext cx="762000" cy="259045"/>
    <xdr:sp macro="" textlink="">
      <xdr:nvSpPr>
        <xdr:cNvPr id="275" name="その他該当値テキスト"/>
        <xdr:cNvSpPr txBox="1"/>
      </xdr:nvSpPr>
      <xdr:spPr>
        <a:xfrm>
          <a:off x="16598900" y="985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8165</xdr:rowOff>
    </xdr:from>
    <xdr:to>
      <xdr:col>78</xdr:col>
      <xdr:colOff>120650</xdr:colOff>
      <xdr:row>57</xdr:row>
      <xdr:rowOff>109765</xdr:rowOff>
    </xdr:to>
    <xdr:sp macro="" textlink="">
      <xdr:nvSpPr>
        <xdr:cNvPr id="276" name="楕円 275"/>
        <xdr:cNvSpPr/>
      </xdr:nvSpPr>
      <xdr:spPr>
        <a:xfrm>
          <a:off x="15621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77" name="テキスト ボックス 276"/>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92528</xdr:rowOff>
    </xdr:from>
    <xdr:to>
      <xdr:col>74</xdr:col>
      <xdr:colOff>31750</xdr:colOff>
      <xdr:row>57</xdr:row>
      <xdr:rowOff>22678</xdr:rowOff>
    </xdr:to>
    <xdr:sp macro="" textlink="">
      <xdr:nvSpPr>
        <xdr:cNvPr id="278" name="楕円 277"/>
        <xdr:cNvSpPr/>
      </xdr:nvSpPr>
      <xdr:spPr>
        <a:xfrm>
          <a:off x="14732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32855</xdr:rowOff>
    </xdr:from>
    <xdr:ext cx="762000" cy="259045"/>
    <xdr:sp macro="" textlink="">
      <xdr:nvSpPr>
        <xdr:cNvPr id="279" name="テキスト ボックス 278"/>
        <xdr:cNvSpPr txBox="1"/>
      </xdr:nvSpPr>
      <xdr:spPr>
        <a:xfrm>
          <a:off x="14401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81643</xdr:rowOff>
    </xdr:from>
    <xdr:to>
      <xdr:col>69</xdr:col>
      <xdr:colOff>142875</xdr:colOff>
      <xdr:row>57</xdr:row>
      <xdr:rowOff>11793</xdr:rowOff>
    </xdr:to>
    <xdr:sp macro="" textlink="">
      <xdr:nvSpPr>
        <xdr:cNvPr id="280" name="楕円 279"/>
        <xdr:cNvSpPr/>
      </xdr:nvSpPr>
      <xdr:spPr>
        <a:xfrm>
          <a:off x="13843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21970</xdr:rowOff>
    </xdr:from>
    <xdr:ext cx="762000" cy="259045"/>
    <xdr:sp macro="" textlink="">
      <xdr:nvSpPr>
        <xdr:cNvPr id="281" name="テキスト ボックス 280"/>
        <xdr:cNvSpPr txBox="1"/>
      </xdr:nvSpPr>
      <xdr:spPr>
        <a:xfrm>
          <a:off x="13512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16328</xdr:rowOff>
    </xdr:from>
    <xdr:to>
      <xdr:col>65</xdr:col>
      <xdr:colOff>53975</xdr:colOff>
      <xdr:row>56</xdr:row>
      <xdr:rowOff>117928</xdr:rowOff>
    </xdr:to>
    <xdr:sp macro="" textlink="">
      <xdr:nvSpPr>
        <xdr:cNvPr id="282" name="楕円 281"/>
        <xdr:cNvSpPr/>
      </xdr:nvSpPr>
      <xdr:spPr>
        <a:xfrm>
          <a:off x="12954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128105</xdr:rowOff>
    </xdr:from>
    <xdr:ext cx="762000" cy="259045"/>
    <xdr:sp macro="" textlink="">
      <xdr:nvSpPr>
        <xdr:cNvPr id="283" name="テキスト ボックス 282"/>
        <xdr:cNvSpPr txBox="1"/>
      </xdr:nvSpPr>
      <xdr:spPr>
        <a:xfrm>
          <a:off x="12623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補助費等に係る経常収支比率は、前年度より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％となり、類似団体平均と同等の水準となっている。</a:t>
          </a:r>
          <a:endParaRPr lang="ja-JP" altLang="ja-JP" sz="1100">
            <a:solidFill>
              <a:srgbClr val="FF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比率</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の主な要因としては、</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地域密着型介護サービス給付費や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下水道事業負担金の減少によるものである。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今後も、補助費等の支出にあたっては、補助金交付先の状況など、補助金の必要性をよく検討した上で見直しを図り、適正な執行に努める。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133858</xdr:rowOff>
    </xdr:to>
    <xdr:cxnSp macro="">
      <xdr:nvCxnSpPr>
        <xdr:cNvPr id="309" name="直線コネクタ 308"/>
        <xdr:cNvCxnSpPr/>
      </xdr:nvCxnSpPr>
      <xdr:spPr>
        <a:xfrm flipV="1">
          <a:off x="16510000" y="5590540"/>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105935</xdr:rowOff>
    </xdr:from>
    <xdr:ext cx="762000" cy="259045"/>
    <xdr:sp macro="" textlink="">
      <xdr:nvSpPr>
        <xdr:cNvPr id="310" name="補助費等最小値テキスト"/>
        <xdr:cNvSpPr txBox="1"/>
      </xdr:nvSpPr>
      <xdr:spPr>
        <a:xfrm>
          <a:off x="16598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133858</xdr:rowOff>
    </xdr:from>
    <xdr:to>
      <xdr:col>82</xdr:col>
      <xdr:colOff>196850</xdr:colOff>
      <xdr:row>41</xdr:row>
      <xdr:rowOff>133858</xdr:rowOff>
    </xdr:to>
    <xdr:cxnSp macro="">
      <xdr:nvCxnSpPr>
        <xdr:cNvPr id="311" name="直線コネクタ 310"/>
        <xdr:cNvCxnSpPr/>
      </xdr:nvCxnSpPr>
      <xdr:spPr>
        <a:xfrm>
          <a:off x="16421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12" name="補助費等最大値テキスト"/>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13" name="直線コネクタ 312"/>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76708</xdr:rowOff>
    </xdr:from>
    <xdr:to>
      <xdr:col>82</xdr:col>
      <xdr:colOff>107950</xdr:colOff>
      <xdr:row>36</xdr:row>
      <xdr:rowOff>140716</xdr:rowOff>
    </xdr:to>
    <xdr:cxnSp macro="">
      <xdr:nvCxnSpPr>
        <xdr:cNvPr id="314" name="直線コネクタ 313"/>
        <xdr:cNvCxnSpPr/>
      </xdr:nvCxnSpPr>
      <xdr:spPr>
        <a:xfrm flipV="1">
          <a:off x="15671800" y="624890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42435</xdr:rowOff>
    </xdr:from>
    <xdr:ext cx="762000" cy="259045"/>
    <xdr:sp macro="" textlink="">
      <xdr:nvSpPr>
        <xdr:cNvPr id="315" name="補助費等平均値テキスト"/>
        <xdr:cNvSpPr txBox="1"/>
      </xdr:nvSpPr>
      <xdr:spPr>
        <a:xfrm>
          <a:off x="16598900" y="6043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25908</xdr:rowOff>
    </xdr:from>
    <xdr:to>
      <xdr:col>82</xdr:col>
      <xdr:colOff>158750</xdr:colOff>
      <xdr:row>36</xdr:row>
      <xdr:rowOff>127508</xdr:rowOff>
    </xdr:to>
    <xdr:sp macro="" textlink="">
      <xdr:nvSpPr>
        <xdr:cNvPr id="316" name="フローチャート: 判断 315"/>
        <xdr:cNvSpPr/>
      </xdr:nvSpPr>
      <xdr:spPr>
        <a:xfrm>
          <a:off x="164592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131572</xdr:rowOff>
    </xdr:from>
    <xdr:to>
      <xdr:col>78</xdr:col>
      <xdr:colOff>69850</xdr:colOff>
      <xdr:row>36</xdr:row>
      <xdr:rowOff>140716</xdr:rowOff>
    </xdr:to>
    <xdr:cxnSp macro="">
      <xdr:nvCxnSpPr>
        <xdr:cNvPr id="317" name="直線コネクタ 316"/>
        <xdr:cNvCxnSpPr/>
      </xdr:nvCxnSpPr>
      <xdr:spPr>
        <a:xfrm>
          <a:off x="14782800" y="63037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60198</xdr:rowOff>
    </xdr:from>
    <xdr:to>
      <xdr:col>78</xdr:col>
      <xdr:colOff>120650</xdr:colOff>
      <xdr:row>35</xdr:row>
      <xdr:rowOff>161798</xdr:rowOff>
    </xdr:to>
    <xdr:sp macro="" textlink="">
      <xdr:nvSpPr>
        <xdr:cNvPr id="318" name="フローチャート: 判断 317"/>
        <xdr:cNvSpPr/>
      </xdr:nvSpPr>
      <xdr:spPr>
        <a:xfrm>
          <a:off x="15621000" y="606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525</xdr:rowOff>
    </xdr:from>
    <xdr:ext cx="736600" cy="259045"/>
    <xdr:sp macro="" textlink="">
      <xdr:nvSpPr>
        <xdr:cNvPr id="319" name="テキスト ボックス 318"/>
        <xdr:cNvSpPr txBox="1"/>
      </xdr:nvSpPr>
      <xdr:spPr>
        <a:xfrm>
          <a:off x="15290800" y="5829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131572</xdr:rowOff>
    </xdr:from>
    <xdr:to>
      <xdr:col>73</xdr:col>
      <xdr:colOff>180975</xdr:colOff>
      <xdr:row>36</xdr:row>
      <xdr:rowOff>159004</xdr:rowOff>
    </xdr:to>
    <xdr:cxnSp macro="">
      <xdr:nvCxnSpPr>
        <xdr:cNvPr id="320" name="直線コネクタ 319"/>
        <xdr:cNvCxnSpPr/>
      </xdr:nvCxnSpPr>
      <xdr:spPr>
        <a:xfrm flipV="1">
          <a:off x="13893800" y="63037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51054</xdr:rowOff>
    </xdr:from>
    <xdr:to>
      <xdr:col>74</xdr:col>
      <xdr:colOff>31750</xdr:colOff>
      <xdr:row>35</xdr:row>
      <xdr:rowOff>152654</xdr:rowOff>
    </xdr:to>
    <xdr:sp macro="" textlink="">
      <xdr:nvSpPr>
        <xdr:cNvPr id="321" name="フローチャート: 判断 320"/>
        <xdr:cNvSpPr/>
      </xdr:nvSpPr>
      <xdr:spPr>
        <a:xfrm>
          <a:off x="14732000" y="60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162831</xdr:rowOff>
    </xdr:from>
    <xdr:ext cx="762000" cy="259045"/>
    <xdr:sp macro="" textlink="">
      <xdr:nvSpPr>
        <xdr:cNvPr id="322" name="テキスト ボックス 321"/>
        <xdr:cNvSpPr txBox="1"/>
      </xdr:nvSpPr>
      <xdr:spPr>
        <a:xfrm>
          <a:off x="14401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159004</xdr:rowOff>
    </xdr:from>
    <xdr:to>
      <xdr:col>69</xdr:col>
      <xdr:colOff>92075</xdr:colOff>
      <xdr:row>37</xdr:row>
      <xdr:rowOff>24130</xdr:rowOff>
    </xdr:to>
    <xdr:cxnSp macro="">
      <xdr:nvCxnSpPr>
        <xdr:cNvPr id="323" name="直線コネクタ 322"/>
        <xdr:cNvCxnSpPr/>
      </xdr:nvCxnSpPr>
      <xdr:spPr>
        <a:xfrm flipV="1">
          <a:off x="13004800" y="63312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5334</xdr:rowOff>
    </xdr:from>
    <xdr:to>
      <xdr:col>69</xdr:col>
      <xdr:colOff>142875</xdr:colOff>
      <xdr:row>35</xdr:row>
      <xdr:rowOff>106934</xdr:rowOff>
    </xdr:to>
    <xdr:sp macro="" textlink="">
      <xdr:nvSpPr>
        <xdr:cNvPr id="324" name="フローチャート: 判断 323"/>
        <xdr:cNvSpPr/>
      </xdr:nvSpPr>
      <xdr:spPr>
        <a:xfrm>
          <a:off x="13843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117111</xdr:rowOff>
    </xdr:from>
    <xdr:ext cx="762000" cy="259045"/>
    <xdr:sp macro="" textlink="">
      <xdr:nvSpPr>
        <xdr:cNvPr id="325" name="テキスト ボックス 324"/>
        <xdr:cNvSpPr txBox="1"/>
      </xdr:nvSpPr>
      <xdr:spPr>
        <a:xfrm>
          <a:off x="13512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14478</xdr:rowOff>
    </xdr:from>
    <xdr:to>
      <xdr:col>65</xdr:col>
      <xdr:colOff>53975</xdr:colOff>
      <xdr:row>35</xdr:row>
      <xdr:rowOff>116078</xdr:rowOff>
    </xdr:to>
    <xdr:sp macro="" textlink="">
      <xdr:nvSpPr>
        <xdr:cNvPr id="326" name="フローチャート: 判断 325"/>
        <xdr:cNvSpPr/>
      </xdr:nvSpPr>
      <xdr:spPr>
        <a:xfrm>
          <a:off x="12954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126255</xdr:rowOff>
    </xdr:from>
    <xdr:ext cx="762000" cy="259045"/>
    <xdr:sp macro="" textlink="">
      <xdr:nvSpPr>
        <xdr:cNvPr id="327" name="テキスト ボックス 326"/>
        <xdr:cNvSpPr txBox="1"/>
      </xdr:nvSpPr>
      <xdr:spPr>
        <a:xfrm>
          <a:off x="12623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25908</xdr:rowOff>
    </xdr:from>
    <xdr:to>
      <xdr:col>82</xdr:col>
      <xdr:colOff>158750</xdr:colOff>
      <xdr:row>36</xdr:row>
      <xdr:rowOff>127508</xdr:rowOff>
    </xdr:to>
    <xdr:sp macro="" textlink="">
      <xdr:nvSpPr>
        <xdr:cNvPr id="333" name="楕円 332"/>
        <xdr:cNvSpPr/>
      </xdr:nvSpPr>
      <xdr:spPr>
        <a:xfrm>
          <a:off x="16459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169435</xdr:rowOff>
    </xdr:from>
    <xdr:ext cx="762000" cy="259045"/>
    <xdr:sp macro="" textlink="">
      <xdr:nvSpPr>
        <xdr:cNvPr id="334" name="補助費等該当値テキスト"/>
        <xdr:cNvSpPr txBox="1"/>
      </xdr:nvSpPr>
      <xdr:spPr>
        <a:xfrm>
          <a:off x="16598900" y="617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89916</xdr:rowOff>
    </xdr:from>
    <xdr:to>
      <xdr:col>78</xdr:col>
      <xdr:colOff>120650</xdr:colOff>
      <xdr:row>37</xdr:row>
      <xdr:rowOff>20066</xdr:rowOff>
    </xdr:to>
    <xdr:sp macro="" textlink="">
      <xdr:nvSpPr>
        <xdr:cNvPr id="335" name="楕円 334"/>
        <xdr:cNvSpPr/>
      </xdr:nvSpPr>
      <xdr:spPr>
        <a:xfrm>
          <a:off x="15621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36" name="テキスト ボックス 335"/>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80772</xdr:rowOff>
    </xdr:from>
    <xdr:to>
      <xdr:col>74</xdr:col>
      <xdr:colOff>31750</xdr:colOff>
      <xdr:row>37</xdr:row>
      <xdr:rowOff>10922</xdr:rowOff>
    </xdr:to>
    <xdr:sp macro="" textlink="">
      <xdr:nvSpPr>
        <xdr:cNvPr id="337" name="楕円 336"/>
        <xdr:cNvSpPr/>
      </xdr:nvSpPr>
      <xdr:spPr>
        <a:xfrm>
          <a:off x="14732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167149</xdr:rowOff>
    </xdr:from>
    <xdr:ext cx="762000" cy="259045"/>
    <xdr:sp macro="" textlink="">
      <xdr:nvSpPr>
        <xdr:cNvPr id="338" name="テキスト ボックス 337"/>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108204</xdr:rowOff>
    </xdr:from>
    <xdr:to>
      <xdr:col>69</xdr:col>
      <xdr:colOff>142875</xdr:colOff>
      <xdr:row>37</xdr:row>
      <xdr:rowOff>38354</xdr:rowOff>
    </xdr:to>
    <xdr:sp macro="" textlink="">
      <xdr:nvSpPr>
        <xdr:cNvPr id="339" name="楕円 338"/>
        <xdr:cNvSpPr/>
      </xdr:nvSpPr>
      <xdr:spPr>
        <a:xfrm>
          <a:off x="13843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23131</xdr:rowOff>
    </xdr:from>
    <xdr:ext cx="762000" cy="259045"/>
    <xdr:sp macro="" textlink="">
      <xdr:nvSpPr>
        <xdr:cNvPr id="340" name="テキスト ボックス 339"/>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41" name="楕円 340"/>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42" name="テキスト ボックス 341"/>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公債費に係る経常収支比率は、前年度より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％上昇し、</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13.3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％となったが、引き続き類似団体平均を下回る水準となっている。</a:t>
          </a:r>
          <a:endParaRPr lang="ja-JP" altLang="ja-JP" sz="11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比率上昇の主な要因は、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臨時財政対策債償還元金や公営住宅債償還元金の増額</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などによるものである。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今後も、起債対象事業の適切な選択を行い、世代間負担の公平化を図り、健全な財政運営に努める。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99785</xdr:rowOff>
    </xdr:from>
    <xdr:to>
      <xdr:col>24</xdr:col>
      <xdr:colOff>25400</xdr:colOff>
      <xdr:row>81</xdr:row>
      <xdr:rowOff>146050</xdr:rowOff>
    </xdr:to>
    <xdr:cxnSp macro="">
      <xdr:nvCxnSpPr>
        <xdr:cNvPr id="372" name="直線コネクタ 371"/>
        <xdr:cNvCxnSpPr/>
      </xdr:nvCxnSpPr>
      <xdr:spPr>
        <a:xfrm flipV="1">
          <a:off x="4826000" y="12444185"/>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3"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4" name="直線コネクタ 373"/>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14712</xdr:rowOff>
    </xdr:from>
    <xdr:ext cx="762000" cy="259045"/>
    <xdr:sp macro="" textlink="">
      <xdr:nvSpPr>
        <xdr:cNvPr id="375" name="公債費最大値テキスト"/>
        <xdr:cNvSpPr txBox="1"/>
      </xdr:nvSpPr>
      <xdr:spPr>
        <a:xfrm>
          <a:off x="4914900" y="1218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99785</xdr:rowOff>
    </xdr:from>
    <xdr:to>
      <xdr:col>24</xdr:col>
      <xdr:colOff>114300</xdr:colOff>
      <xdr:row>72</xdr:row>
      <xdr:rowOff>99785</xdr:rowOff>
    </xdr:to>
    <xdr:cxnSp macro="">
      <xdr:nvCxnSpPr>
        <xdr:cNvPr id="376" name="直線コネクタ 375"/>
        <xdr:cNvCxnSpPr/>
      </xdr:nvCxnSpPr>
      <xdr:spPr>
        <a:xfrm>
          <a:off x="4737100" y="12444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165100</xdr:rowOff>
    </xdr:from>
    <xdr:to>
      <xdr:col>24</xdr:col>
      <xdr:colOff>25400</xdr:colOff>
      <xdr:row>77</xdr:row>
      <xdr:rowOff>48079</xdr:rowOff>
    </xdr:to>
    <xdr:cxnSp macro="">
      <xdr:nvCxnSpPr>
        <xdr:cNvPr id="377" name="直線コネクタ 376"/>
        <xdr:cNvCxnSpPr/>
      </xdr:nvCxnSpPr>
      <xdr:spPr>
        <a:xfrm>
          <a:off x="3987800" y="13195300"/>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78213</xdr:rowOff>
    </xdr:from>
    <xdr:ext cx="762000" cy="259045"/>
    <xdr:sp macro="" textlink="">
      <xdr:nvSpPr>
        <xdr:cNvPr id="378" name="公債費平均値テキスト"/>
        <xdr:cNvSpPr txBox="1"/>
      </xdr:nvSpPr>
      <xdr:spPr>
        <a:xfrm>
          <a:off x="4914900" y="13279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106136</xdr:rowOff>
    </xdr:from>
    <xdr:to>
      <xdr:col>24</xdr:col>
      <xdr:colOff>76200</xdr:colOff>
      <xdr:row>78</xdr:row>
      <xdr:rowOff>36286</xdr:rowOff>
    </xdr:to>
    <xdr:sp macro="" textlink="">
      <xdr:nvSpPr>
        <xdr:cNvPr id="379" name="フローチャート: 判断 378"/>
        <xdr:cNvSpPr/>
      </xdr:nvSpPr>
      <xdr:spPr>
        <a:xfrm>
          <a:off x="47752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121557</xdr:rowOff>
    </xdr:from>
    <xdr:to>
      <xdr:col>19</xdr:col>
      <xdr:colOff>187325</xdr:colOff>
      <xdr:row>76</xdr:row>
      <xdr:rowOff>165100</xdr:rowOff>
    </xdr:to>
    <xdr:cxnSp macro="">
      <xdr:nvCxnSpPr>
        <xdr:cNvPr id="380" name="直線コネクタ 379"/>
        <xdr:cNvCxnSpPr/>
      </xdr:nvCxnSpPr>
      <xdr:spPr>
        <a:xfrm>
          <a:off x="3098800" y="131517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146957</xdr:rowOff>
    </xdr:from>
    <xdr:to>
      <xdr:col>20</xdr:col>
      <xdr:colOff>38100</xdr:colOff>
      <xdr:row>77</xdr:row>
      <xdr:rowOff>77107</xdr:rowOff>
    </xdr:to>
    <xdr:sp macro="" textlink="">
      <xdr:nvSpPr>
        <xdr:cNvPr id="381" name="フローチャート: 判断 380"/>
        <xdr:cNvSpPr/>
      </xdr:nvSpPr>
      <xdr:spPr>
        <a:xfrm>
          <a:off x="39370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61884</xdr:rowOff>
    </xdr:from>
    <xdr:ext cx="736600" cy="259045"/>
    <xdr:sp macro="" textlink="">
      <xdr:nvSpPr>
        <xdr:cNvPr id="382" name="テキスト ボックス 381"/>
        <xdr:cNvSpPr txBox="1"/>
      </xdr:nvSpPr>
      <xdr:spPr>
        <a:xfrm>
          <a:off x="3606800" y="13263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67129</xdr:rowOff>
    </xdr:from>
    <xdr:to>
      <xdr:col>15</xdr:col>
      <xdr:colOff>98425</xdr:colOff>
      <xdr:row>76</xdr:row>
      <xdr:rowOff>121557</xdr:rowOff>
    </xdr:to>
    <xdr:cxnSp macro="">
      <xdr:nvCxnSpPr>
        <xdr:cNvPr id="383" name="直線コネクタ 382"/>
        <xdr:cNvCxnSpPr/>
      </xdr:nvCxnSpPr>
      <xdr:spPr>
        <a:xfrm>
          <a:off x="2209800" y="130973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146957</xdr:rowOff>
    </xdr:from>
    <xdr:to>
      <xdr:col>15</xdr:col>
      <xdr:colOff>149225</xdr:colOff>
      <xdr:row>77</xdr:row>
      <xdr:rowOff>77107</xdr:rowOff>
    </xdr:to>
    <xdr:sp macro="" textlink="">
      <xdr:nvSpPr>
        <xdr:cNvPr id="384" name="フローチャート: 判断 383"/>
        <xdr:cNvSpPr/>
      </xdr:nvSpPr>
      <xdr:spPr>
        <a:xfrm>
          <a:off x="30480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61884</xdr:rowOff>
    </xdr:from>
    <xdr:ext cx="762000" cy="259045"/>
    <xdr:sp macro="" textlink="">
      <xdr:nvSpPr>
        <xdr:cNvPr id="385" name="テキスト ボックス 384"/>
        <xdr:cNvSpPr txBox="1"/>
      </xdr:nvSpPr>
      <xdr:spPr>
        <a:xfrm>
          <a:off x="2717800" y="1326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23586</xdr:rowOff>
    </xdr:from>
    <xdr:to>
      <xdr:col>11</xdr:col>
      <xdr:colOff>9525</xdr:colOff>
      <xdr:row>76</xdr:row>
      <xdr:rowOff>67129</xdr:rowOff>
    </xdr:to>
    <xdr:cxnSp macro="">
      <xdr:nvCxnSpPr>
        <xdr:cNvPr id="386" name="直線コネクタ 385"/>
        <xdr:cNvCxnSpPr/>
      </xdr:nvCxnSpPr>
      <xdr:spPr>
        <a:xfrm>
          <a:off x="1320800" y="130537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146957</xdr:rowOff>
    </xdr:from>
    <xdr:to>
      <xdr:col>11</xdr:col>
      <xdr:colOff>60325</xdr:colOff>
      <xdr:row>77</xdr:row>
      <xdr:rowOff>77107</xdr:rowOff>
    </xdr:to>
    <xdr:sp macro="" textlink="">
      <xdr:nvSpPr>
        <xdr:cNvPr id="387" name="フローチャート: 判断 386"/>
        <xdr:cNvSpPr/>
      </xdr:nvSpPr>
      <xdr:spPr>
        <a:xfrm>
          <a:off x="21590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61884</xdr:rowOff>
    </xdr:from>
    <xdr:ext cx="762000" cy="259045"/>
    <xdr:sp macro="" textlink="">
      <xdr:nvSpPr>
        <xdr:cNvPr id="388" name="テキスト ボックス 387"/>
        <xdr:cNvSpPr txBox="1"/>
      </xdr:nvSpPr>
      <xdr:spPr>
        <a:xfrm>
          <a:off x="1828800" y="1326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157843</xdr:rowOff>
    </xdr:from>
    <xdr:to>
      <xdr:col>6</xdr:col>
      <xdr:colOff>171450</xdr:colOff>
      <xdr:row>77</xdr:row>
      <xdr:rowOff>87993</xdr:rowOff>
    </xdr:to>
    <xdr:sp macro="" textlink="">
      <xdr:nvSpPr>
        <xdr:cNvPr id="389" name="フローチャート: 判断 388"/>
        <xdr:cNvSpPr/>
      </xdr:nvSpPr>
      <xdr:spPr>
        <a:xfrm>
          <a:off x="1270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72770</xdr:rowOff>
    </xdr:from>
    <xdr:ext cx="762000" cy="259045"/>
    <xdr:sp macro="" textlink="">
      <xdr:nvSpPr>
        <xdr:cNvPr id="390" name="テキスト ボックス 389"/>
        <xdr:cNvSpPr txBox="1"/>
      </xdr:nvSpPr>
      <xdr:spPr>
        <a:xfrm>
          <a:off x="939800" y="1327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168729</xdr:rowOff>
    </xdr:from>
    <xdr:to>
      <xdr:col>24</xdr:col>
      <xdr:colOff>76200</xdr:colOff>
      <xdr:row>77</xdr:row>
      <xdr:rowOff>98879</xdr:rowOff>
    </xdr:to>
    <xdr:sp macro="" textlink="">
      <xdr:nvSpPr>
        <xdr:cNvPr id="396" name="楕円 395"/>
        <xdr:cNvSpPr/>
      </xdr:nvSpPr>
      <xdr:spPr>
        <a:xfrm>
          <a:off x="4775200" y="1319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13806</xdr:rowOff>
    </xdr:from>
    <xdr:ext cx="762000" cy="259045"/>
    <xdr:sp macro="" textlink="">
      <xdr:nvSpPr>
        <xdr:cNvPr id="397" name="公債費該当値テキスト"/>
        <xdr:cNvSpPr txBox="1"/>
      </xdr:nvSpPr>
      <xdr:spPr>
        <a:xfrm>
          <a:off x="4914900" y="1304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114300</xdr:rowOff>
    </xdr:from>
    <xdr:to>
      <xdr:col>20</xdr:col>
      <xdr:colOff>38100</xdr:colOff>
      <xdr:row>77</xdr:row>
      <xdr:rowOff>44450</xdr:rowOff>
    </xdr:to>
    <xdr:sp macro="" textlink="">
      <xdr:nvSpPr>
        <xdr:cNvPr id="398" name="楕円 397"/>
        <xdr:cNvSpPr/>
      </xdr:nvSpPr>
      <xdr:spPr>
        <a:xfrm>
          <a:off x="3937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99" name="テキスト ボックス 398"/>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70757</xdr:rowOff>
    </xdr:from>
    <xdr:to>
      <xdr:col>15</xdr:col>
      <xdr:colOff>149225</xdr:colOff>
      <xdr:row>77</xdr:row>
      <xdr:rowOff>907</xdr:rowOff>
    </xdr:to>
    <xdr:sp macro="" textlink="">
      <xdr:nvSpPr>
        <xdr:cNvPr id="400" name="楕円 399"/>
        <xdr:cNvSpPr/>
      </xdr:nvSpPr>
      <xdr:spPr>
        <a:xfrm>
          <a:off x="3048000" y="1310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11084</xdr:rowOff>
    </xdr:from>
    <xdr:ext cx="762000" cy="259045"/>
    <xdr:sp macro="" textlink="">
      <xdr:nvSpPr>
        <xdr:cNvPr id="401" name="テキスト ボックス 400"/>
        <xdr:cNvSpPr txBox="1"/>
      </xdr:nvSpPr>
      <xdr:spPr>
        <a:xfrm>
          <a:off x="2717800" y="1286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16329</xdr:rowOff>
    </xdr:from>
    <xdr:to>
      <xdr:col>11</xdr:col>
      <xdr:colOff>60325</xdr:colOff>
      <xdr:row>76</xdr:row>
      <xdr:rowOff>117929</xdr:rowOff>
    </xdr:to>
    <xdr:sp macro="" textlink="">
      <xdr:nvSpPr>
        <xdr:cNvPr id="402" name="楕円 401"/>
        <xdr:cNvSpPr/>
      </xdr:nvSpPr>
      <xdr:spPr>
        <a:xfrm>
          <a:off x="2159000" y="1304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128105</xdr:rowOff>
    </xdr:from>
    <xdr:ext cx="762000" cy="259045"/>
    <xdr:sp macro="" textlink="">
      <xdr:nvSpPr>
        <xdr:cNvPr id="403" name="テキスト ボックス 402"/>
        <xdr:cNvSpPr txBox="1"/>
      </xdr:nvSpPr>
      <xdr:spPr>
        <a:xfrm>
          <a:off x="1828800" y="1281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144235</xdr:rowOff>
    </xdr:from>
    <xdr:to>
      <xdr:col>6</xdr:col>
      <xdr:colOff>171450</xdr:colOff>
      <xdr:row>76</xdr:row>
      <xdr:rowOff>74386</xdr:rowOff>
    </xdr:to>
    <xdr:sp macro="" textlink="">
      <xdr:nvSpPr>
        <xdr:cNvPr id="404" name="楕円 403"/>
        <xdr:cNvSpPr/>
      </xdr:nvSpPr>
      <xdr:spPr>
        <a:xfrm>
          <a:off x="1270000" y="130029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84562</xdr:rowOff>
    </xdr:from>
    <xdr:ext cx="762000" cy="259045"/>
    <xdr:sp macro="" textlink="">
      <xdr:nvSpPr>
        <xdr:cNvPr id="405" name="テキスト ボックス 404"/>
        <xdr:cNvSpPr txBox="1"/>
      </xdr:nvSpPr>
      <xdr:spPr>
        <a:xfrm>
          <a:off x="939800" y="1277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公債費以外に係る経常収支比率は、前年度より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80.1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回る水準となっている。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比率</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の主な要因としては、市税</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や地方特例交付金</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したことにより、分母が減少したことなどが考えられる。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引き続き、事務事業の選択と集中による見直しや事務の効率化による歳出の抑制や、市税徴収の強化等による歳入の増加施策等の取組みを続け、経常収支比率（合計）の低下につなげていく。</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81</xdr:row>
      <xdr:rowOff>69850</xdr:rowOff>
    </xdr:to>
    <xdr:cxnSp macro="">
      <xdr:nvCxnSpPr>
        <xdr:cNvPr id="433" name="直線コネクタ 432"/>
        <xdr:cNvCxnSpPr/>
      </xdr:nvCxnSpPr>
      <xdr:spPr>
        <a:xfrm flipV="1">
          <a:off x="16510000" y="12585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34"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35" name="直線コネクタ 434"/>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156227</xdr:rowOff>
    </xdr:from>
    <xdr:ext cx="762000" cy="259045"/>
    <xdr:sp macro="" textlink="">
      <xdr:nvSpPr>
        <xdr:cNvPr id="436" name="公債費以外最大値テキスト"/>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37" name="直線コネクタ 436"/>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77470</xdr:rowOff>
    </xdr:from>
    <xdr:to>
      <xdr:col>82</xdr:col>
      <xdr:colOff>107950</xdr:colOff>
      <xdr:row>77</xdr:row>
      <xdr:rowOff>115570</xdr:rowOff>
    </xdr:to>
    <xdr:cxnSp macro="">
      <xdr:nvCxnSpPr>
        <xdr:cNvPr id="438" name="直線コネクタ 437"/>
        <xdr:cNvCxnSpPr/>
      </xdr:nvCxnSpPr>
      <xdr:spPr>
        <a:xfrm flipV="1">
          <a:off x="15671800" y="132791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5097</xdr:rowOff>
    </xdr:from>
    <xdr:ext cx="762000" cy="259045"/>
    <xdr:sp macro="" textlink="">
      <xdr:nvSpPr>
        <xdr:cNvPr id="439" name="公債費以外平均値テキスト"/>
        <xdr:cNvSpPr txBox="1"/>
      </xdr:nvSpPr>
      <xdr:spPr>
        <a:xfrm>
          <a:off x="16598900" y="1303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160020</xdr:rowOff>
    </xdr:from>
    <xdr:to>
      <xdr:col>82</xdr:col>
      <xdr:colOff>158750</xdr:colOff>
      <xdr:row>77</xdr:row>
      <xdr:rowOff>90170</xdr:rowOff>
    </xdr:to>
    <xdr:sp macro="" textlink="">
      <xdr:nvSpPr>
        <xdr:cNvPr id="440" name="フローチャート: 判断 439"/>
        <xdr:cNvSpPr/>
      </xdr:nvSpPr>
      <xdr:spPr>
        <a:xfrm>
          <a:off x="164592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165100</xdr:rowOff>
    </xdr:from>
    <xdr:to>
      <xdr:col>78</xdr:col>
      <xdr:colOff>69850</xdr:colOff>
      <xdr:row>77</xdr:row>
      <xdr:rowOff>115570</xdr:rowOff>
    </xdr:to>
    <xdr:cxnSp macro="">
      <xdr:nvCxnSpPr>
        <xdr:cNvPr id="441" name="直線コネクタ 440"/>
        <xdr:cNvCxnSpPr/>
      </xdr:nvCxnSpPr>
      <xdr:spPr>
        <a:xfrm>
          <a:off x="14782800" y="131953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42" name="フローチャート: 判断 441"/>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43" name="テキスト ボックス 442"/>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165100</xdr:rowOff>
    </xdr:from>
    <xdr:to>
      <xdr:col>73</xdr:col>
      <xdr:colOff>180975</xdr:colOff>
      <xdr:row>77</xdr:row>
      <xdr:rowOff>69850</xdr:rowOff>
    </xdr:to>
    <xdr:cxnSp macro="">
      <xdr:nvCxnSpPr>
        <xdr:cNvPr id="444" name="直線コネクタ 443"/>
        <xdr:cNvCxnSpPr/>
      </xdr:nvCxnSpPr>
      <xdr:spPr>
        <a:xfrm flipV="1">
          <a:off x="13893800" y="13195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49530</xdr:rowOff>
    </xdr:from>
    <xdr:to>
      <xdr:col>74</xdr:col>
      <xdr:colOff>31750</xdr:colOff>
      <xdr:row>77</xdr:row>
      <xdr:rowOff>151130</xdr:rowOff>
    </xdr:to>
    <xdr:sp macro="" textlink="">
      <xdr:nvSpPr>
        <xdr:cNvPr id="445" name="フローチャート: 判断 444"/>
        <xdr:cNvSpPr/>
      </xdr:nvSpPr>
      <xdr:spPr>
        <a:xfrm>
          <a:off x="14732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135907</xdr:rowOff>
    </xdr:from>
    <xdr:ext cx="762000" cy="259045"/>
    <xdr:sp macro="" textlink="">
      <xdr:nvSpPr>
        <xdr:cNvPr id="446" name="テキスト ボックス 445"/>
        <xdr:cNvSpPr txBox="1"/>
      </xdr:nvSpPr>
      <xdr:spPr>
        <a:xfrm>
          <a:off x="14401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69850</xdr:rowOff>
    </xdr:from>
    <xdr:to>
      <xdr:col>69</xdr:col>
      <xdr:colOff>92075</xdr:colOff>
      <xdr:row>77</xdr:row>
      <xdr:rowOff>100330</xdr:rowOff>
    </xdr:to>
    <xdr:cxnSp macro="">
      <xdr:nvCxnSpPr>
        <xdr:cNvPr id="447" name="直線コネクタ 446"/>
        <xdr:cNvCxnSpPr/>
      </xdr:nvCxnSpPr>
      <xdr:spPr>
        <a:xfrm flipV="1">
          <a:off x="13004800" y="13271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152400</xdr:rowOff>
    </xdr:from>
    <xdr:to>
      <xdr:col>69</xdr:col>
      <xdr:colOff>142875</xdr:colOff>
      <xdr:row>77</xdr:row>
      <xdr:rowOff>82550</xdr:rowOff>
    </xdr:to>
    <xdr:sp macro="" textlink="">
      <xdr:nvSpPr>
        <xdr:cNvPr id="448" name="フローチャート: 判断 447"/>
        <xdr:cNvSpPr/>
      </xdr:nvSpPr>
      <xdr:spPr>
        <a:xfrm>
          <a:off x="13843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92727</xdr:rowOff>
    </xdr:from>
    <xdr:ext cx="762000" cy="259045"/>
    <xdr:sp macro="" textlink="">
      <xdr:nvSpPr>
        <xdr:cNvPr id="449" name="テキスト ボックス 448"/>
        <xdr:cNvSpPr txBox="1"/>
      </xdr:nvSpPr>
      <xdr:spPr>
        <a:xfrm>
          <a:off x="13512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50" name="フローチャート: 判断 449"/>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51" name="テキスト ボックス 450"/>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26670</xdr:rowOff>
    </xdr:from>
    <xdr:to>
      <xdr:col>82</xdr:col>
      <xdr:colOff>158750</xdr:colOff>
      <xdr:row>77</xdr:row>
      <xdr:rowOff>128270</xdr:rowOff>
    </xdr:to>
    <xdr:sp macro="" textlink="">
      <xdr:nvSpPr>
        <xdr:cNvPr id="457" name="楕円 456"/>
        <xdr:cNvSpPr/>
      </xdr:nvSpPr>
      <xdr:spPr>
        <a:xfrm>
          <a:off x="164592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170197</xdr:rowOff>
    </xdr:from>
    <xdr:ext cx="762000" cy="259045"/>
    <xdr:sp macro="" textlink="">
      <xdr:nvSpPr>
        <xdr:cNvPr id="458" name="公債費以外該当値テキスト"/>
        <xdr:cNvSpPr txBox="1"/>
      </xdr:nvSpPr>
      <xdr:spPr>
        <a:xfrm>
          <a:off x="165989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64770</xdr:rowOff>
    </xdr:from>
    <xdr:to>
      <xdr:col>78</xdr:col>
      <xdr:colOff>120650</xdr:colOff>
      <xdr:row>77</xdr:row>
      <xdr:rowOff>166370</xdr:rowOff>
    </xdr:to>
    <xdr:sp macro="" textlink="">
      <xdr:nvSpPr>
        <xdr:cNvPr id="459" name="楕円 458"/>
        <xdr:cNvSpPr/>
      </xdr:nvSpPr>
      <xdr:spPr>
        <a:xfrm>
          <a:off x="15621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5097</xdr:rowOff>
    </xdr:from>
    <xdr:ext cx="736600" cy="259045"/>
    <xdr:sp macro="" textlink="">
      <xdr:nvSpPr>
        <xdr:cNvPr id="460" name="テキスト ボックス 459"/>
        <xdr:cNvSpPr txBox="1"/>
      </xdr:nvSpPr>
      <xdr:spPr>
        <a:xfrm>
          <a:off x="15290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114300</xdr:rowOff>
    </xdr:from>
    <xdr:to>
      <xdr:col>74</xdr:col>
      <xdr:colOff>31750</xdr:colOff>
      <xdr:row>77</xdr:row>
      <xdr:rowOff>44450</xdr:rowOff>
    </xdr:to>
    <xdr:sp macro="" textlink="">
      <xdr:nvSpPr>
        <xdr:cNvPr id="461" name="楕円 460"/>
        <xdr:cNvSpPr/>
      </xdr:nvSpPr>
      <xdr:spPr>
        <a:xfrm>
          <a:off x="14732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54627</xdr:rowOff>
    </xdr:from>
    <xdr:ext cx="762000" cy="259045"/>
    <xdr:sp macro="" textlink="">
      <xdr:nvSpPr>
        <xdr:cNvPr id="462" name="テキスト ボックス 461"/>
        <xdr:cNvSpPr txBox="1"/>
      </xdr:nvSpPr>
      <xdr:spPr>
        <a:xfrm>
          <a:off x="14401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19050</xdr:rowOff>
    </xdr:from>
    <xdr:to>
      <xdr:col>69</xdr:col>
      <xdr:colOff>142875</xdr:colOff>
      <xdr:row>77</xdr:row>
      <xdr:rowOff>120650</xdr:rowOff>
    </xdr:to>
    <xdr:sp macro="" textlink="">
      <xdr:nvSpPr>
        <xdr:cNvPr id="463" name="楕円 462"/>
        <xdr:cNvSpPr/>
      </xdr:nvSpPr>
      <xdr:spPr>
        <a:xfrm>
          <a:off x="13843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105427</xdr:rowOff>
    </xdr:from>
    <xdr:ext cx="762000" cy="259045"/>
    <xdr:sp macro="" textlink="">
      <xdr:nvSpPr>
        <xdr:cNvPr id="464" name="テキスト ボックス 463"/>
        <xdr:cNvSpPr txBox="1"/>
      </xdr:nvSpPr>
      <xdr:spPr>
        <a:xfrm>
          <a:off x="13512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49530</xdr:rowOff>
    </xdr:from>
    <xdr:to>
      <xdr:col>65</xdr:col>
      <xdr:colOff>53975</xdr:colOff>
      <xdr:row>77</xdr:row>
      <xdr:rowOff>151130</xdr:rowOff>
    </xdr:to>
    <xdr:sp macro="" textlink="">
      <xdr:nvSpPr>
        <xdr:cNvPr id="465" name="楕円 464"/>
        <xdr:cNvSpPr/>
      </xdr:nvSpPr>
      <xdr:spPr>
        <a:xfrm>
          <a:off x="12954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135907</xdr:rowOff>
    </xdr:from>
    <xdr:ext cx="762000" cy="259045"/>
    <xdr:sp macro="" textlink="">
      <xdr:nvSpPr>
        <xdr:cNvPr id="466" name="テキスト ボックス 465"/>
        <xdr:cNvSpPr txBox="1"/>
      </xdr:nvSpPr>
      <xdr:spPr>
        <a:xfrm>
          <a:off x="12623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埼玉県狭山市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159472</xdr:rowOff>
    </xdr:from>
    <xdr:to>
      <xdr:col>29</xdr:col>
      <xdr:colOff>127000</xdr:colOff>
      <xdr:row>19</xdr:row>
      <xdr:rowOff>103236</xdr:rowOff>
    </xdr:to>
    <xdr:cxnSp macro="">
      <xdr:nvCxnSpPr>
        <xdr:cNvPr id="47" name="直線コネクタ 46"/>
        <xdr:cNvCxnSpPr/>
      </xdr:nvCxnSpPr>
      <xdr:spPr bwMode="auto">
        <a:xfrm flipV="1">
          <a:off x="5651500" y="1921597"/>
          <a:ext cx="0" cy="14868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75313</xdr:rowOff>
    </xdr:from>
    <xdr:ext cx="762000" cy="259045"/>
    <xdr:sp macro="" textlink="">
      <xdr:nvSpPr>
        <xdr:cNvPr id="48" name="人口1人当たり決算額の推移最小値テキスト130"/>
        <xdr:cNvSpPr txBox="1"/>
      </xdr:nvSpPr>
      <xdr:spPr>
        <a:xfrm>
          <a:off x="5740400" y="3380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103236</xdr:rowOff>
    </xdr:from>
    <xdr:to>
      <xdr:col>30</xdr:col>
      <xdr:colOff>25400</xdr:colOff>
      <xdr:row>19</xdr:row>
      <xdr:rowOff>103236</xdr:rowOff>
    </xdr:to>
    <xdr:cxnSp macro="">
      <xdr:nvCxnSpPr>
        <xdr:cNvPr id="49" name="直線コネクタ 48"/>
        <xdr:cNvCxnSpPr/>
      </xdr:nvCxnSpPr>
      <xdr:spPr bwMode="auto">
        <a:xfrm>
          <a:off x="5562600" y="34084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74399</xdr:rowOff>
    </xdr:from>
    <xdr:ext cx="762000" cy="259045"/>
    <xdr:sp macro="" textlink="">
      <xdr:nvSpPr>
        <xdr:cNvPr id="50" name="人口1人当たり決算額の推移最大値テキスト130"/>
        <xdr:cNvSpPr txBox="1"/>
      </xdr:nvSpPr>
      <xdr:spPr>
        <a:xfrm>
          <a:off x="5740400" y="166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159472</xdr:rowOff>
    </xdr:from>
    <xdr:to>
      <xdr:col>30</xdr:col>
      <xdr:colOff>25400</xdr:colOff>
      <xdr:row>10</xdr:row>
      <xdr:rowOff>159472</xdr:rowOff>
    </xdr:to>
    <xdr:cxnSp macro="">
      <xdr:nvCxnSpPr>
        <xdr:cNvPr id="51" name="直線コネクタ 50"/>
        <xdr:cNvCxnSpPr/>
      </xdr:nvCxnSpPr>
      <xdr:spPr bwMode="auto">
        <a:xfrm>
          <a:off x="5562600" y="1921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82369</xdr:rowOff>
    </xdr:from>
    <xdr:to>
      <xdr:col>29</xdr:col>
      <xdr:colOff>127000</xdr:colOff>
      <xdr:row>16</xdr:row>
      <xdr:rowOff>131550</xdr:rowOff>
    </xdr:to>
    <xdr:cxnSp macro="">
      <xdr:nvCxnSpPr>
        <xdr:cNvPr id="52" name="直線コネクタ 51"/>
        <xdr:cNvCxnSpPr/>
      </xdr:nvCxnSpPr>
      <xdr:spPr bwMode="auto">
        <a:xfrm flipV="1">
          <a:off x="5003800" y="2873194"/>
          <a:ext cx="647700" cy="49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127224</xdr:rowOff>
    </xdr:from>
    <xdr:ext cx="762000" cy="259045"/>
    <xdr:sp macro="" textlink="">
      <xdr:nvSpPr>
        <xdr:cNvPr id="53" name="人口1人当たり決算額の推移平均値テキスト130"/>
        <xdr:cNvSpPr txBox="1"/>
      </xdr:nvSpPr>
      <xdr:spPr>
        <a:xfrm>
          <a:off x="5740400" y="2575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110697</xdr:rowOff>
    </xdr:from>
    <xdr:to>
      <xdr:col>29</xdr:col>
      <xdr:colOff>177800</xdr:colOff>
      <xdr:row>16</xdr:row>
      <xdr:rowOff>40847</xdr:rowOff>
    </xdr:to>
    <xdr:sp macro="" textlink="">
      <xdr:nvSpPr>
        <xdr:cNvPr id="54" name="フローチャート: 判断 53"/>
        <xdr:cNvSpPr/>
      </xdr:nvSpPr>
      <xdr:spPr bwMode="auto">
        <a:xfrm>
          <a:off x="5600700" y="2730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131550</xdr:rowOff>
    </xdr:from>
    <xdr:to>
      <xdr:col>26</xdr:col>
      <xdr:colOff>50800</xdr:colOff>
      <xdr:row>16</xdr:row>
      <xdr:rowOff>170869</xdr:rowOff>
    </xdr:to>
    <xdr:cxnSp macro="">
      <xdr:nvCxnSpPr>
        <xdr:cNvPr id="55" name="直線コネクタ 54"/>
        <xdr:cNvCxnSpPr/>
      </xdr:nvCxnSpPr>
      <xdr:spPr bwMode="auto">
        <a:xfrm flipV="1">
          <a:off x="4305300" y="2922375"/>
          <a:ext cx="698500" cy="39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55702</xdr:rowOff>
    </xdr:from>
    <xdr:to>
      <xdr:col>26</xdr:col>
      <xdr:colOff>101600</xdr:colOff>
      <xdr:row>16</xdr:row>
      <xdr:rowOff>157302</xdr:rowOff>
    </xdr:to>
    <xdr:sp macro="" textlink="">
      <xdr:nvSpPr>
        <xdr:cNvPr id="56" name="フローチャート: 判断 55"/>
        <xdr:cNvSpPr/>
      </xdr:nvSpPr>
      <xdr:spPr bwMode="auto">
        <a:xfrm>
          <a:off x="4953000" y="28465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167479</xdr:rowOff>
    </xdr:from>
    <xdr:ext cx="736600" cy="259045"/>
    <xdr:sp macro="" textlink="">
      <xdr:nvSpPr>
        <xdr:cNvPr id="57" name="テキスト ボックス 56"/>
        <xdr:cNvSpPr txBox="1"/>
      </xdr:nvSpPr>
      <xdr:spPr>
        <a:xfrm>
          <a:off x="4622800" y="2615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89651</xdr:rowOff>
    </xdr:from>
    <xdr:to>
      <xdr:col>22</xdr:col>
      <xdr:colOff>114300</xdr:colOff>
      <xdr:row>16</xdr:row>
      <xdr:rowOff>170869</xdr:rowOff>
    </xdr:to>
    <xdr:cxnSp macro="">
      <xdr:nvCxnSpPr>
        <xdr:cNvPr id="58" name="直線コネクタ 57"/>
        <xdr:cNvCxnSpPr/>
      </xdr:nvCxnSpPr>
      <xdr:spPr bwMode="auto">
        <a:xfrm>
          <a:off x="3606800" y="2709026"/>
          <a:ext cx="698500" cy="252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76374</xdr:rowOff>
    </xdr:from>
    <xdr:to>
      <xdr:col>22</xdr:col>
      <xdr:colOff>165100</xdr:colOff>
      <xdr:row>17</xdr:row>
      <xdr:rowOff>6524</xdr:rowOff>
    </xdr:to>
    <xdr:sp macro="" textlink="">
      <xdr:nvSpPr>
        <xdr:cNvPr id="59" name="フローチャート: 判断 58"/>
        <xdr:cNvSpPr/>
      </xdr:nvSpPr>
      <xdr:spPr bwMode="auto">
        <a:xfrm>
          <a:off x="4254500" y="2867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16701</xdr:rowOff>
    </xdr:from>
    <xdr:ext cx="762000" cy="259045"/>
    <xdr:sp macro="" textlink="">
      <xdr:nvSpPr>
        <xdr:cNvPr id="60" name="テキスト ボックス 59"/>
        <xdr:cNvSpPr txBox="1"/>
      </xdr:nvSpPr>
      <xdr:spPr>
        <a:xfrm>
          <a:off x="3924300" y="263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40567</xdr:rowOff>
    </xdr:from>
    <xdr:to>
      <xdr:col>18</xdr:col>
      <xdr:colOff>177800</xdr:colOff>
      <xdr:row>15</xdr:row>
      <xdr:rowOff>89651</xdr:rowOff>
    </xdr:to>
    <xdr:cxnSp macro="">
      <xdr:nvCxnSpPr>
        <xdr:cNvPr id="61" name="直線コネクタ 60"/>
        <xdr:cNvCxnSpPr/>
      </xdr:nvCxnSpPr>
      <xdr:spPr bwMode="auto">
        <a:xfrm>
          <a:off x="2908300" y="2659942"/>
          <a:ext cx="698500" cy="49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48126</xdr:rowOff>
    </xdr:from>
    <xdr:to>
      <xdr:col>19</xdr:col>
      <xdr:colOff>38100</xdr:colOff>
      <xdr:row>16</xdr:row>
      <xdr:rowOff>149726</xdr:rowOff>
    </xdr:to>
    <xdr:sp macro="" textlink="">
      <xdr:nvSpPr>
        <xdr:cNvPr id="62" name="フローチャート: 判断 61"/>
        <xdr:cNvSpPr/>
      </xdr:nvSpPr>
      <xdr:spPr bwMode="auto">
        <a:xfrm>
          <a:off x="3556000" y="2838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134503</xdr:rowOff>
    </xdr:from>
    <xdr:ext cx="762000" cy="259045"/>
    <xdr:sp macro="" textlink="">
      <xdr:nvSpPr>
        <xdr:cNvPr id="63" name="テキスト ボックス 62"/>
        <xdr:cNvSpPr txBox="1"/>
      </xdr:nvSpPr>
      <xdr:spPr>
        <a:xfrm>
          <a:off x="3225800" y="2925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62234</xdr:rowOff>
    </xdr:from>
    <xdr:to>
      <xdr:col>15</xdr:col>
      <xdr:colOff>101600</xdr:colOff>
      <xdr:row>16</xdr:row>
      <xdr:rowOff>163834</xdr:rowOff>
    </xdr:to>
    <xdr:sp macro="" textlink="">
      <xdr:nvSpPr>
        <xdr:cNvPr id="64" name="フローチャート: 判断 63"/>
        <xdr:cNvSpPr/>
      </xdr:nvSpPr>
      <xdr:spPr bwMode="auto">
        <a:xfrm>
          <a:off x="2857500" y="28530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148611</xdr:rowOff>
    </xdr:from>
    <xdr:ext cx="762000" cy="259045"/>
    <xdr:sp macro="" textlink="">
      <xdr:nvSpPr>
        <xdr:cNvPr id="65" name="テキスト ボックス 64"/>
        <xdr:cNvSpPr txBox="1"/>
      </xdr:nvSpPr>
      <xdr:spPr>
        <a:xfrm>
          <a:off x="2527300" y="2939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31569</xdr:rowOff>
    </xdr:from>
    <xdr:to>
      <xdr:col>29</xdr:col>
      <xdr:colOff>177800</xdr:colOff>
      <xdr:row>16</xdr:row>
      <xdr:rowOff>133169</xdr:rowOff>
    </xdr:to>
    <xdr:sp macro="" textlink="">
      <xdr:nvSpPr>
        <xdr:cNvPr id="71" name="楕円 70"/>
        <xdr:cNvSpPr/>
      </xdr:nvSpPr>
      <xdr:spPr bwMode="auto">
        <a:xfrm>
          <a:off x="5600700" y="2822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3646</xdr:rowOff>
    </xdr:from>
    <xdr:ext cx="762000" cy="259045"/>
    <xdr:sp macro="" textlink="">
      <xdr:nvSpPr>
        <xdr:cNvPr id="72" name="人口1人当たり決算額の推移該当値テキスト130"/>
        <xdr:cNvSpPr txBox="1"/>
      </xdr:nvSpPr>
      <xdr:spPr>
        <a:xfrm>
          <a:off x="5740400" y="2794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80750</xdr:rowOff>
    </xdr:from>
    <xdr:to>
      <xdr:col>26</xdr:col>
      <xdr:colOff>101600</xdr:colOff>
      <xdr:row>17</xdr:row>
      <xdr:rowOff>10900</xdr:rowOff>
    </xdr:to>
    <xdr:sp macro="" textlink="">
      <xdr:nvSpPr>
        <xdr:cNvPr id="73" name="楕円 72"/>
        <xdr:cNvSpPr/>
      </xdr:nvSpPr>
      <xdr:spPr bwMode="auto">
        <a:xfrm>
          <a:off x="4953000" y="2871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167127</xdr:rowOff>
    </xdr:from>
    <xdr:ext cx="736600" cy="259045"/>
    <xdr:sp macro="" textlink="">
      <xdr:nvSpPr>
        <xdr:cNvPr id="74" name="テキスト ボックス 73"/>
        <xdr:cNvSpPr txBox="1"/>
      </xdr:nvSpPr>
      <xdr:spPr>
        <a:xfrm>
          <a:off x="4622800" y="2957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120069</xdr:rowOff>
    </xdr:from>
    <xdr:to>
      <xdr:col>22</xdr:col>
      <xdr:colOff>165100</xdr:colOff>
      <xdr:row>17</xdr:row>
      <xdr:rowOff>50219</xdr:rowOff>
    </xdr:to>
    <xdr:sp macro="" textlink="">
      <xdr:nvSpPr>
        <xdr:cNvPr id="75" name="楕円 74"/>
        <xdr:cNvSpPr/>
      </xdr:nvSpPr>
      <xdr:spPr bwMode="auto">
        <a:xfrm>
          <a:off x="4254500" y="2910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34996</xdr:rowOff>
    </xdr:from>
    <xdr:ext cx="762000" cy="259045"/>
    <xdr:sp macro="" textlink="">
      <xdr:nvSpPr>
        <xdr:cNvPr id="76" name="テキスト ボックス 75"/>
        <xdr:cNvSpPr txBox="1"/>
      </xdr:nvSpPr>
      <xdr:spPr>
        <a:xfrm>
          <a:off x="3924300" y="299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38851</xdr:rowOff>
    </xdr:from>
    <xdr:to>
      <xdr:col>19</xdr:col>
      <xdr:colOff>38100</xdr:colOff>
      <xdr:row>15</xdr:row>
      <xdr:rowOff>140451</xdr:rowOff>
    </xdr:to>
    <xdr:sp macro="" textlink="">
      <xdr:nvSpPr>
        <xdr:cNvPr id="77" name="楕円 76"/>
        <xdr:cNvSpPr/>
      </xdr:nvSpPr>
      <xdr:spPr bwMode="auto">
        <a:xfrm>
          <a:off x="3556000" y="2658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150628</xdr:rowOff>
    </xdr:from>
    <xdr:ext cx="762000" cy="259045"/>
    <xdr:sp macro="" textlink="">
      <xdr:nvSpPr>
        <xdr:cNvPr id="78" name="テキスト ボックス 77"/>
        <xdr:cNvSpPr txBox="1"/>
      </xdr:nvSpPr>
      <xdr:spPr>
        <a:xfrm>
          <a:off x="3225800" y="2427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161217</xdr:rowOff>
    </xdr:from>
    <xdr:to>
      <xdr:col>15</xdr:col>
      <xdr:colOff>101600</xdr:colOff>
      <xdr:row>15</xdr:row>
      <xdr:rowOff>91367</xdr:rowOff>
    </xdr:to>
    <xdr:sp macro="" textlink="">
      <xdr:nvSpPr>
        <xdr:cNvPr id="79" name="楕円 78"/>
        <xdr:cNvSpPr/>
      </xdr:nvSpPr>
      <xdr:spPr bwMode="auto">
        <a:xfrm>
          <a:off x="2857500" y="2609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101544</xdr:rowOff>
    </xdr:from>
    <xdr:ext cx="762000" cy="259045"/>
    <xdr:sp macro="" textlink="">
      <xdr:nvSpPr>
        <xdr:cNvPr id="80" name="テキスト ボックス 79"/>
        <xdr:cNvSpPr txBox="1"/>
      </xdr:nvSpPr>
      <xdr:spPr>
        <a:xfrm>
          <a:off x="2527300" y="2378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155301</xdr:rowOff>
    </xdr:from>
    <xdr:to>
      <xdr:col>29</xdr:col>
      <xdr:colOff>127000</xdr:colOff>
      <xdr:row>37</xdr:row>
      <xdr:rowOff>289534</xdr:rowOff>
    </xdr:to>
    <xdr:cxnSp macro="">
      <xdr:nvCxnSpPr>
        <xdr:cNvPr id="106" name="直線コネクタ 105"/>
        <xdr:cNvCxnSpPr/>
      </xdr:nvCxnSpPr>
      <xdr:spPr bwMode="auto">
        <a:xfrm flipV="1">
          <a:off x="5651500" y="6079851"/>
          <a:ext cx="0" cy="13343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261611</xdr:rowOff>
    </xdr:from>
    <xdr:ext cx="762000" cy="259045"/>
    <xdr:sp macro="" textlink="">
      <xdr:nvSpPr>
        <xdr:cNvPr id="107" name="人口1人当たり決算額の推移最小値テキスト445"/>
        <xdr:cNvSpPr txBox="1"/>
      </xdr:nvSpPr>
      <xdr:spPr>
        <a:xfrm>
          <a:off x="5740400" y="7386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289534</xdr:rowOff>
    </xdr:from>
    <xdr:to>
      <xdr:col>30</xdr:col>
      <xdr:colOff>25400</xdr:colOff>
      <xdr:row>37</xdr:row>
      <xdr:rowOff>289534</xdr:rowOff>
    </xdr:to>
    <xdr:cxnSp macro="">
      <xdr:nvCxnSpPr>
        <xdr:cNvPr id="108" name="直線コネクタ 107"/>
        <xdr:cNvCxnSpPr/>
      </xdr:nvCxnSpPr>
      <xdr:spPr bwMode="auto">
        <a:xfrm>
          <a:off x="5562600" y="7414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70228</xdr:rowOff>
    </xdr:from>
    <xdr:ext cx="762000" cy="259045"/>
    <xdr:sp macro="" textlink="">
      <xdr:nvSpPr>
        <xdr:cNvPr id="109" name="人口1人当たり決算額の推移最大値テキスト445"/>
        <xdr:cNvSpPr txBox="1"/>
      </xdr:nvSpPr>
      <xdr:spPr>
        <a:xfrm>
          <a:off x="5740400" y="5823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155301</xdr:rowOff>
    </xdr:from>
    <xdr:to>
      <xdr:col>30</xdr:col>
      <xdr:colOff>25400</xdr:colOff>
      <xdr:row>33</xdr:row>
      <xdr:rowOff>155301</xdr:rowOff>
    </xdr:to>
    <xdr:cxnSp macro="">
      <xdr:nvCxnSpPr>
        <xdr:cNvPr id="110" name="直線コネクタ 109"/>
        <xdr:cNvCxnSpPr/>
      </xdr:nvCxnSpPr>
      <xdr:spPr bwMode="auto">
        <a:xfrm>
          <a:off x="5562600" y="60798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319939</xdr:rowOff>
    </xdr:from>
    <xdr:to>
      <xdr:col>29</xdr:col>
      <xdr:colOff>127000</xdr:colOff>
      <xdr:row>35</xdr:row>
      <xdr:rowOff>47950</xdr:rowOff>
    </xdr:to>
    <xdr:cxnSp macro="">
      <xdr:nvCxnSpPr>
        <xdr:cNvPr id="111" name="直線コネクタ 110"/>
        <xdr:cNvCxnSpPr/>
      </xdr:nvCxnSpPr>
      <xdr:spPr bwMode="auto">
        <a:xfrm flipV="1">
          <a:off x="5003800" y="6587389"/>
          <a:ext cx="647700" cy="709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325523</xdr:rowOff>
    </xdr:from>
    <xdr:ext cx="762000" cy="259045"/>
    <xdr:sp macro="" textlink="">
      <xdr:nvSpPr>
        <xdr:cNvPr id="112" name="人口1人当たり決算額の推移平均値テキスト445"/>
        <xdr:cNvSpPr txBox="1"/>
      </xdr:nvSpPr>
      <xdr:spPr>
        <a:xfrm>
          <a:off x="5740400" y="659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10546</xdr:rowOff>
    </xdr:from>
    <xdr:to>
      <xdr:col>29</xdr:col>
      <xdr:colOff>177800</xdr:colOff>
      <xdr:row>35</xdr:row>
      <xdr:rowOff>112146</xdr:rowOff>
    </xdr:to>
    <xdr:sp macro="" textlink="">
      <xdr:nvSpPr>
        <xdr:cNvPr id="113" name="フローチャート: 判断 112"/>
        <xdr:cNvSpPr/>
      </xdr:nvSpPr>
      <xdr:spPr bwMode="auto">
        <a:xfrm>
          <a:off x="5600700" y="6620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47950</xdr:rowOff>
    </xdr:from>
    <xdr:to>
      <xdr:col>26</xdr:col>
      <xdr:colOff>50800</xdr:colOff>
      <xdr:row>35</xdr:row>
      <xdr:rowOff>93350</xdr:rowOff>
    </xdr:to>
    <xdr:cxnSp macro="">
      <xdr:nvCxnSpPr>
        <xdr:cNvPr id="114" name="直線コネクタ 113"/>
        <xdr:cNvCxnSpPr/>
      </xdr:nvCxnSpPr>
      <xdr:spPr bwMode="auto">
        <a:xfrm flipV="1">
          <a:off x="4305300" y="6658300"/>
          <a:ext cx="698500" cy="45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65547</xdr:rowOff>
    </xdr:from>
    <xdr:to>
      <xdr:col>26</xdr:col>
      <xdr:colOff>101600</xdr:colOff>
      <xdr:row>35</xdr:row>
      <xdr:rowOff>167147</xdr:rowOff>
    </xdr:to>
    <xdr:sp macro="" textlink="">
      <xdr:nvSpPr>
        <xdr:cNvPr id="115" name="フローチャート: 判断 114"/>
        <xdr:cNvSpPr/>
      </xdr:nvSpPr>
      <xdr:spPr bwMode="auto">
        <a:xfrm>
          <a:off x="4953000" y="66758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151924</xdr:rowOff>
    </xdr:from>
    <xdr:ext cx="736600" cy="259045"/>
    <xdr:sp macro="" textlink="">
      <xdr:nvSpPr>
        <xdr:cNvPr id="116" name="テキスト ボックス 115"/>
        <xdr:cNvSpPr txBox="1"/>
      </xdr:nvSpPr>
      <xdr:spPr>
        <a:xfrm>
          <a:off x="4622800" y="6762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93350</xdr:rowOff>
    </xdr:from>
    <xdr:to>
      <xdr:col>22</xdr:col>
      <xdr:colOff>114300</xdr:colOff>
      <xdr:row>35</xdr:row>
      <xdr:rowOff>140488</xdr:rowOff>
    </xdr:to>
    <xdr:cxnSp macro="">
      <xdr:nvCxnSpPr>
        <xdr:cNvPr id="117" name="直線コネクタ 116"/>
        <xdr:cNvCxnSpPr/>
      </xdr:nvCxnSpPr>
      <xdr:spPr bwMode="auto">
        <a:xfrm flipV="1">
          <a:off x="3606800" y="6703700"/>
          <a:ext cx="698500" cy="471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79584</xdr:rowOff>
    </xdr:from>
    <xdr:to>
      <xdr:col>22</xdr:col>
      <xdr:colOff>165100</xdr:colOff>
      <xdr:row>35</xdr:row>
      <xdr:rowOff>181184</xdr:rowOff>
    </xdr:to>
    <xdr:sp macro="" textlink="">
      <xdr:nvSpPr>
        <xdr:cNvPr id="118" name="フローチャート: 判断 117"/>
        <xdr:cNvSpPr/>
      </xdr:nvSpPr>
      <xdr:spPr bwMode="auto">
        <a:xfrm>
          <a:off x="4254500" y="6689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165961</xdr:rowOff>
    </xdr:from>
    <xdr:ext cx="762000" cy="259045"/>
    <xdr:sp macro="" textlink="">
      <xdr:nvSpPr>
        <xdr:cNvPr id="119" name="テキスト ボックス 118"/>
        <xdr:cNvSpPr txBox="1"/>
      </xdr:nvSpPr>
      <xdr:spPr>
        <a:xfrm>
          <a:off x="3924300" y="6776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133858</xdr:rowOff>
    </xdr:from>
    <xdr:to>
      <xdr:col>18</xdr:col>
      <xdr:colOff>177800</xdr:colOff>
      <xdr:row>35</xdr:row>
      <xdr:rowOff>140488</xdr:rowOff>
    </xdr:to>
    <xdr:cxnSp macro="">
      <xdr:nvCxnSpPr>
        <xdr:cNvPr id="120" name="直線コネクタ 119"/>
        <xdr:cNvCxnSpPr/>
      </xdr:nvCxnSpPr>
      <xdr:spPr bwMode="auto">
        <a:xfrm>
          <a:off x="2908300" y="6744208"/>
          <a:ext cx="698500" cy="6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74188</xdr:rowOff>
    </xdr:from>
    <xdr:to>
      <xdr:col>19</xdr:col>
      <xdr:colOff>38100</xdr:colOff>
      <xdr:row>35</xdr:row>
      <xdr:rowOff>175788</xdr:rowOff>
    </xdr:to>
    <xdr:sp macro="" textlink="">
      <xdr:nvSpPr>
        <xdr:cNvPr id="121" name="フローチャート: 判断 120"/>
        <xdr:cNvSpPr/>
      </xdr:nvSpPr>
      <xdr:spPr bwMode="auto">
        <a:xfrm>
          <a:off x="3556000" y="66845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185965</xdr:rowOff>
    </xdr:from>
    <xdr:ext cx="762000" cy="259045"/>
    <xdr:sp macro="" textlink="">
      <xdr:nvSpPr>
        <xdr:cNvPr id="122" name="テキスト ボックス 121"/>
        <xdr:cNvSpPr txBox="1"/>
      </xdr:nvSpPr>
      <xdr:spPr>
        <a:xfrm>
          <a:off x="3225800" y="6453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72268</xdr:rowOff>
    </xdr:from>
    <xdr:to>
      <xdr:col>15</xdr:col>
      <xdr:colOff>101600</xdr:colOff>
      <xdr:row>35</xdr:row>
      <xdr:rowOff>173868</xdr:rowOff>
    </xdr:to>
    <xdr:sp macro="" textlink="">
      <xdr:nvSpPr>
        <xdr:cNvPr id="123" name="フローチャート: 判断 122"/>
        <xdr:cNvSpPr/>
      </xdr:nvSpPr>
      <xdr:spPr bwMode="auto">
        <a:xfrm>
          <a:off x="2857500" y="6682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184045</xdr:rowOff>
    </xdr:from>
    <xdr:ext cx="762000" cy="259045"/>
    <xdr:sp macro="" textlink="">
      <xdr:nvSpPr>
        <xdr:cNvPr id="124" name="テキスト ボックス 123"/>
        <xdr:cNvSpPr txBox="1"/>
      </xdr:nvSpPr>
      <xdr:spPr>
        <a:xfrm>
          <a:off x="2527300" y="6451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269139</xdr:rowOff>
    </xdr:from>
    <xdr:to>
      <xdr:col>29</xdr:col>
      <xdr:colOff>177800</xdr:colOff>
      <xdr:row>35</xdr:row>
      <xdr:rowOff>27839</xdr:rowOff>
    </xdr:to>
    <xdr:sp macro="" textlink="">
      <xdr:nvSpPr>
        <xdr:cNvPr id="130" name="楕円 129"/>
        <xdr:cNvSpPr/>
      </xdr:nvSpPr>
      <xdr:spPr bwMode="auto">
        <a:xfrm>
          <a:off x="5600700" y="6536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114215</xdr:rowOff>
    </xdr:from>
    <xdr:ext cx="762000" cy="259045"/>
    <xdr:sp macro="" textlink="">
      <xdr:nvSpPr>
        <xdr:cNvPr id="131" name="人口1人当たり決算額の推移該当値テキスト445"/>
        <xdr:cNvSpPr txBox="1"/>
      </xdr:nvSpPr>
      <xdr:spPr>
        <a:xfrm>
          <a:off x="5740400" y="63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340050</xdr:rowOff>
    </xdr:from>
    <xdr:to>
      <xdr:col>26</xdr:col>
      <xdr:colOff>101600</xdr:colOff>
      <xdr:row>35</xdr:row>
      <xdr:rowOff>98750</xdr:rowOff>
    </xdr:to>
    <xdr:sp macro="" textlink="">
      <xdr:nvSpPr>
        <xdr:cNvPr id="132" name="楕円 131"/>
        <xdr:cNvSpPr/>
      </xdr:nvSpPr>
      <xdr:spPr bwMode="auto">
        <a:xfrm>
          <a:off x="4953000" y="6607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108927</xdr:rowOff>
    </xdr:from>
    <xdr:ext cx="736600" cy="259045"/>
    <xdr:sp macro="" textlink="">
      <xdr:nvSpPr>
        <xdr:cNvPr id="133" name="テキスト ボックス 132"/>
        <xdr:cNvSpPr txBox="1"/>
      </xdr:nvSpPr>
      <xdr:spPr>
        <a:xfrm>
          <a:off x="4622800" y="637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42550</xdr:rowOff>
    </xdr:from>
    <xdr:to>
      <xdr:col>22</xdr:col>
      <xdr:colOff>165100</xdr:colOff>
      <xdr:row>35</xdr:row>
      <xdr:rowOff>144150</xdr:rowOff>
    </xdr:to>
    <xdr:sp macro="" textlink="">
      <xdr:nvSpPr>
        <xdr:cNvPr id="134" name="楕円 133"/>
        <xdr:cNvSpPr/>
      </xdr:nvSpPr>
      <xdr:spPr bwMode="auto">
        <a:xfrm>
          <a:off x="4254500" y="6652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154327</xdr:rowOff>
    </xdr:from>
    <xdr:ext cx="762000" cy="259045"/>
    <xdr:sp macro="" textlink="">
      <xdr:nvSpPr>
        <xdr:cNvPr id="135" name="テキスト ボックス 134"/>
        <xdr:cNvSpPr txBox="1"/>
      </xdr:nvSpPr>
      <xdr:spPr>
        <a:xfrm>
          <a:off x="3924300" y="642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89688</xdr:rowOff>
    </xdr:from>
    <xdr:to>
      <xdr:col>19</xdr:col>
      <xdr:colOff>38100</xdr:colOff>
      <xdr:row>35</xdr:row>
      <xdr:rowOff>191288</xdr:rowOff>
    </xdr:to>
    <xdr:sp macro="" textlink="">
      <xdr:nvSpPr>
        <xdr:cNvPr id="136" name="楕円 135"/>
        <xdr:cNvSpPr/>
      </xdr:nvSpPr>
      <xdr:spPr bwMode="auto">
        <a:xfrm>
          <a:off x="3556000" y="6700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176065</xdr:rowOff>
    </xdr:from>
    <xdr:ext cx="762000" cy="259045"/>
    <xdr:sp macro="" textlink="">
      <xdr:nvSpPr>
        <xdr:cNvPr id="137" name="テキスト ボックス 136"/>
        <xdr:cNvSpPr txBox="1"/>
      </xdr:nvSpPr>
      <xdr:spPr>
        <a:xfrm>
          <a:off x="3225800" y="6786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83058</xdr:rowOff>
    </xdr:from>
    <xdr:to>
      <xdr:col>15</xdr:col>
      <xdr:colOff>101600</xdr:colOff>
      <xdr:row>35</xdr:row>
      <xdr:rowOff>184658</xdr:rowOff>
    </xdr:to>
    <xdr:sp macro="" textlink="">
      <xdr:nvSpPr>
        <xdr:cNvPr id="138" name="楕円 137"/>
        <xdr:cNvSpPr/>
      </xdr:nvSpPr>
      <xdr:spPr bwMode="auto">
        <a:xfrm>
          <a:off x="2857500" y="6693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169435</xdr:rowOff>
    </xdr:from>
    <xdr:ext cx="762000" cy="259045"/>
    <xdr:sp macro="" textlink="">
      <xdr:nvSpPr>
        <xdr:cNvPr id="139" name="テキスト ボックス 138"/>
        <xdr:cNvSpPr txBox="1"/>
      </xdr:nvSpPr>
      <xdr:spPr>
        <a:xfrm>
          <a:off x="2527300" y="677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埼玉県狭山市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149,826
147,126
48.99
65,107,770
63,513,355
766,874
28,237,351
36,532,681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50" name="テキスト ボックス 49"/>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2" name="テキスト ボックス 51"/>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4" name="テキスト ボックス 53"/>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6" name="テキスト ボックス 55"/>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106781</xdr:rowOff>
    </xdr:from>
    <xdr:to>
      <xdr:col>24</xdr:col>
      <xdr:colOff>62865</xdr:colOff>
      <xdr:row>38</xdr:row>
      <xdr:rowOff>109010</xdr:rowOff>
    </xdr:to>
    <xdr:cxnSp macro="">
      <xdr:nvCxnSpPr>
        <xdr:cNvPr id="60" name="直線コネクタ 59"/>
        <xdr:cNvCxnSpPr/>
      </xdr:nvCxnSpPr>
      <xdr:spPr>
        <a:xfrm flipV="1">
          <a:off x="4633595" y="5250281"/>
          <a:ext cx="1270" cy="1373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112837</xdr:rowOff>
    </xdr:from>
    <xdr:ext cx="534377" cy="259045"/>
    <xdr:sp macro="" textlink="">
      <xdr:nvSpPr>
        <xdr:cNvPr id="61" name="人件費最小値テキスト"/>
        <xdr:cNvSpPr txBox="1"/>
      </xdr:nvSpPr>
      <xdr:spPr>
        <a:xfrm>
          <a:off x="4686300" y="662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109010</xdr:rowOff>
    </xdr:from>
    <xdr:to>
      <xdr:col>24</xdr:col>
      <xdr:colOff>152400</xdr:colOff>
      <xdr:row>38</xdr:row>
      <xdr:rowOff>109010</xdr:rowOff>
    </xdr:to>
    <xdr:cxnSp macro="">
      <xdr:nvCxnSpPr>
        <xdr:cNvPr id="62" name="直線コネクタ 61"/>
        <xdr:cNvCxnSpPr/>
      </xdr:nvCxnSpPr>
      <xdr:spPr>
        <a:xfrm>
          <a:off x="4546600" y="6624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53458</xdr:rowOff>
    </xdr:from>
    <xdr:ext cx="534377" cy="259045"/>
    <xdr:sp macro="" textlink="">
      <xdr:nvSpPr>
        <xdr:cNvPr id="63" name="人件費最大値テキスト"/>
        <xdr:cNvSpPr txBox="1"/>
      </xdr:nvSpPr>
      <xdr:spPr>
        <a:xfrm>
          <a:off x="4686300" y="502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106781</xdr:rowOff>
    </xdr:from>
    <xdr:to>
      <xdr:col>24</xdr:col>
      <xdr:colOff>152400</xdr:colOff>
      <xdr:row>30</xdr:row>
      <xdr:rowOff>106781</xdr:rowOff>
    </xdr:to>
    <xdr:cxnSp macro="">
      <xdr:nvCxnSpPr>
        <xdr:cNvPr id="64" name="直線コネクタ 63"/>
        <xdr:cNvCxnSpPr/>
      </xdr:nvCxnSpPr>
      <xdr:spPr>
        <a:xfrm>
          <a:off x="4546600" y="525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26200</xdr:rowOff>
    </xdr:from>
    <xdr:to>
      <xdr:col>24</xdr:col>
      <xdr:colOff>63500</xdr:colOff>
      <xdr:row>37</xdr:row>
      <xdr:rowOff>17113</xdr:rowOff>
    </xdr:to>
    <xdr:cxnSp macro="">
      <xdr:nvCxnSpPr>
        <xdr:cNvPr id="65" name="直線コネクタ 64"/>
        <xdr:cNvCxnSpPr/>
      </xdr:nvCxnSpPr>
      <xdr:spPr>
        <a:xfrm flipV="1">
          <a:off x="3797300" y="6198400"/>
          <a:ext cx="838200" cy="16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75087</xdr:rowOff>
    </xdr:from>
    <xdr:ext cx="534377" cy="259045"/>
    <xdr:sp macro="" textlink="">
      <xdr:nvSpPr>
        <xdr:cNvPr id="66" name="人件費平均値テキスト"/>
        <xdr:cNvSpPr txBox="1"/>
      </xdr:nvSpPr>
      <xdr:spPr>
        <a:xfrm>
          <a:off x="4686300" y="5732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52210</xdr:rowOff>
    </xdr:from>
    <xdr:to>
      <xdr:col>24</xdr:col>
      <xdr:colOff>114300</xdr:colOff>
      <xdr:row>34</xdr:row>
      <xdr:rowOff>153810</xdr:rowOff>
    </xdr:to>
    <xdr:sp macro="" textlink="">
      <xdr:nvSpPr>
        <xdr:cNvPr id="67" name="フローチャート: 判断 66"/>
        <xdr:cNvSpPr/>
      </xdr:nvSpPr>
      <xdr:spPr>
        <a:xfrm>
          <a:off x="4584700" y="588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7855</xdr:rowOff>
    </xdr:from>
    <xdr:to>
      <xdr:col>19</xdr:col>
      <xdr:colOff>177800</xdr:colOff>
      <xdr:row>37</xdr:row>
      <xdr:rowOff>17113</xdr:rowOff>
    </xdr:to>
    <xdr:cxnSp macro="">
      <xdr:nvCxnSpPr>
        <xdr:cNvPr id="68" name="直線コネクタ 67"/>
        <xdr:cNvCxnSpPr/>
      </xdr:nvCxnSpPr>
      <xdr:spPr>
        <a:xfrm>
          <a:off x="2908300" y="6351505"/>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25892</xdr:rowOff>
    </xdr:from>
    <xdr:to>
      <xdr:col>20</xdr:col>
      <xdr:colOff>38100</xdr:colOff>
      <xdr:row>35</xdr:row>
      <xdr:rowOff>127492</xdr:rowOff>
    </xdr:to>
    <xdr:sp macro="" textlink="">
      <xdr:nvSpPr>
        <xdr:cNvPr id="69" name="フローチャート: 判断 68"/>
        <xdr:cNvSpPr/>
      </xdr:nvSpPr>
      <xdr:spPr>
        <a:xfrm>
          <a:off x="3746500" y="602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144019</xdr:rowOff>
    </xdr:from>
    <xdr:ext cx="534377" cy="259045"/>
    <xdr:sp macro="" textlink="">
      <xdr:nvSpPr>
        <xdr:cNvPr id="70" name="テキスト ボックス 69"/>
        <xdr:cNvSpPr txBox="1"/>
      </xdr:nvSpPr>
      <xdr:spPr>
        <a:xfrm>
          <a:off x="3530111" y="580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3140</xdr:rowOff>
    </xdr:from>
    <xdr:to>
      <xdr:col>15</xdr:col>
      <xdr:colOff>50800</xdr:colOff>
      <xdr:row>37</xdr:row>
      <xdr:rowOff>7855</xdr:rowOff>
    </xdr:to>
    <xdr:cxnSp macro="">
      <xdr:nvCxnSpPr>
        <xdr:cNvPr id="71" name="直線コネクタ 70"/>
        <xdr:cNvCxnSpPr/>
      </xdr:nvCxnSpPr>
      <xdr:spPr>
        <a:xfrm>
          <a:off x="2019300" y="6346790"/>
          <a:ext cx="889000" cy="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29521</xdr:rowOff>
    </xdr:from>
    <xdr:to>
      <xdr:col>15</xdr:col>
      <xdr:colOff>101600</xdr:colOff>
      <xdr:row>35</xdr:row>
      <xdr:rowOff>131121</xdr:rowOff>
    </xdr:to>
    <xdr:sp macro="" textlink="">
      <xdr:nvSpPr>
        <xdr:cNvPr id="72" name="フローチャート: 判断 71"/>
        <xdr:cNvSpPr/>
      </xdr:nvSpPr>
      <xdr:spPr>
        <a:xfrm>
          <a:off x="2857500" y="603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147648</xdr:rowOff>
    </xdr:from>
    <xdr:ext cx="534377" cy="259045"/>
    <xdr:sp macro="" textlink="">
      <xdr:nvSpPr>
        <xdr:cNvPr id="73" name="テキスト ボックス 72"/>
        <xdr:cNvSpPr txBox="1"/>
      </xdr:nvSpPr>
      <xdr:spPr>
        <a:xfrm>
          <a:off x="2641111" y="580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144700</xdr:rowOff>
    </xdr:from>
    <xdr:to>
      <xdr:col>10</xdr:col>
      <xdr:colOff>114300</xdr:colOff>
      <xdr:row>37</xdr:row>
      <xdr:rowOff>3140</xdr:rowOff>
    </xdr:to>
    <xdr:cxnSp macro="">
      <xdr:nvCxnSpPr>
        <xdr:cNvPr id="74" name="直線コネクタ 73"/>
        <xdr:cNvCxnSpPr/>
      </xdr:nvCxnSpPr>
      <xdr:spPr>
        <a:xfrm>
          <a:off x="1130300" y="6316900"/>
          <a:ext cx="889000" cy="2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28407</xdr:rowOff>
    </xdr:from>
    <xdr:to>
      <xdr:col>10</xdr:col>
      <xdr:colOff>165100</xdr:colOff>
      <xdr:row>35</xdr:row>
      <xdr:rowOff>130007</xdr:rowOff>
    </xdr:to>
    <xdr:sp macro="" textlink="">
      <xdr:nvSpPr>
        <xdr:cNvPr id="75" name="フローチャート: 判断 74"/>
        <xdr:cNvSpPr/>
      </xdr:nvSpPr>
      <xdr:spPr>
        <a:xfrm>
          <a:off x="1968500" y="602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146534</xdr:rowOff>
    </xdr:from>
    <xdr:ext cx="534377" cy="259045"/>
    <xdr:sp macro="" textlink="">
      <xdr:nvSpPr>
        <xdr:cNvPr id="76" name="テキスト ボックス 75"/>
        <xdr:cNvSpPr txBox="1"/>
      </xdr:nvSpPr>
      <xdr:spPr>
        <a:xfrm>
          <a:off x="1752111" y="580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26435</xdr:rowOff>
    </xdr:from>
    <xdr:to>
      <xdr:col>6</xdr:col>
      <xdr:colOff>38100</xdr:colOff>
      <xdr:row>35</xdr:row>
      <xdr:rowOff>128035</xdr:rowOff>
    </xdr:to>
    <xdr:sp macro="" textlink="">
      <xdr:nvSpPr>
        <xdr:cNvPr id="77" name="フローチャート: 判断 76"/>
        <xdr:cNvSpPr/>
      </xdr:nvSpPr>
      <xdr:spPr>
        <a:xfrm>
          <a:off x="1079500" y="602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144562</xdr:rowOff>
    </xdr:from>
    <xdr:ext cx="534377" cy="259045"/>
    <xdr:sp macro="" textlink="">
      <xdr:nvSpPr>
        <xdr:cNvPr id="78" name="テキスト ボックス 77"/>
        <xdr:cNvSpPr txBox="1"/>
      </xdr:nvSpPr>
      <xdr:spPr>
        <a:xfrm>
          <a:off x="863111" y="580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146850</xdr:rowOff>
    </xdr:from>
    <xdr:to>
      <xdr:col>24</xdr:col>
      <xdr:colOff>114300</xdr:colOff>
      <xdr:row>36</xdr:row>
      <xdr:rowOff>77000</xdr:rowOff>
    </xdr:to>
    <xdr:sp macro="" textlink="">
      <xdr:nvSpPr>
        <xdr:cNvPr id="84" name="楕円 83"/>
        <xdr:cNvSpPr/>
      </xdr:nvSpPr>
      <xdr:spPr>
        <a:xfrm>
          <a:off x="4584700" y="614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125277</xdr:rowOff>
    </xdr:from>
    <xdr:ext cx="534377" cy="259045"/>
    <xdr:sp macro="" textlink="">
      <xdr:nvSpPr>
        <xdr:cNvPr id="85" name="人件費該当値テキスト"/>
        <xdr:cNvSpPr txBox="1"/>
      </xdr:nvSpPr>
      <xdr:spPr>
        <a:xfrm>
          <a:off x="4686300" y="612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137763</xdr:rowOff>
    </xdr:from>
    <xdr:to>
      <xdr:col>20</xdr:col>
      <xdr:colOff>38100</xdr:colOff>
      <xdr:row>37</xdr:row>
      <xdr:rowOff>67913</xdr:rowOff>
    </xdr:to>
    <xdr:sp macro="" textlink="">
      <xdr:nvSpPr>
        <xdr:cNvPr id="86" name="楕円 85"/>
        <xdr:cNvSpPr/>
      </xdr:nvSpPr>
      <xdr:spPr>
        <a:xfrm>
          <a:off x="3746500" y="630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59040</xdr:rowOff>
    </xdr:from>
    <xdr:ext cx="534377" cy="259045"/>
    <xdr:sp macro="" textlink="">
      <xdr:nvSpPr>
        <xdr:cNvPr id="87" name="テキスト ボックス 86"/>
        <xdr:cNvSpPr txBox="1"/>
      </xdr:nvSpPr>
      <xdr:spPr>
        <a:xfrm>
          <a:off x="3530111" y="640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128505</xdr:rowOff>
    </xdr:from>
    <xdr:to>
      <xdr:col>15</xdr:col>
      <xdr:colOff>101600</xdr:colOff>
      <xdr:row>37</xdr:row>
      <xdr:rowOff>58655</xdr:rowOff>
    </xdr:to>
    <xdr:sp macro="" textlink="">
      <xdr:nvSpPr>
        <xdr:cNvPr id="88" name="楕円 87"/>
        <xdr:cNvSpPr/>
      </xdr:nvSpPr>
      <xdr:spPr>
        <a:xfrm>
          <a:off x="2857500" y="630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49782</xdr:rowOff>
    </xdr:from>
    <xdr:ext cx="534377" cy="259045"/>
    <xdr:sp macro="" textlink="">
      <xdr:nvSpPr>
        <xdr:cNvPr id="89" name="テキスト ボックス 88"/>
        <xdr:cNvSpPr txBox="1"/>
      </xdr:nvSpPr>
      <xdr:spPr>
        <a:xfrm>
          <a:off x="2641111" y="639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123790</xdr:rowOff>
    </xdr:from>
    <xdr:to>
      <xdr:col>10</xdr:col>
      <xdr:colOff>165100</xdr:colOff>
      <xdr:row>37</xdr:row>
      <xdr:rowOff>53940</xdr:rowOff>
    </xdr:to>
    <xdr:sp macro="" textlink="">
      <xdr:nvSpPr>
        <xdr:cNvPr id="90" name="楕円 89"/>
        <xdr:cNvSpPr/>
      </xdr:nvSpPr>
      <xdr:spPr>
        <a:xfrm>
          <a:off x="1968500" y="629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45067</xdr:rowOff>
    </xdr:from>
    <xdr:ext cx="534377" cy="259045"/>
    <xdr:sp macro="" textlink="">
      <xdr:nvSpPr>
        <xdr:cNvPr id="91" name="テキスト ボックス 90"/>
        <xdr:cNvSpPr txBox="1"/>
      </xdr:nvSpPr>
      <xdr:spPr>
        <a:xfrm>
          <a:off x="1752111" y="638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93900</xdr:rowOff>
    </xdr:from>
    <xdr:to>
      <xdr:col>6</xdr:col>
      <xdr:colOff>38100</xdr:colOff>
      <xdr:row>37</xdr:row>
      <xdr:rowOff>24050</xdr:rowOff>
    </xdr:to>
    <xdr:sp macro="" textlink="">
      <xdr:nvSpPr>
        <xdr:cNvPr id="92" name="楕円 91"/>
        <xdr:cNvSpPr/>
      </xdr:nvSpPr>
      <xdr:spPr>
        <a:xfrm>
          <a:off x="1079500" y="626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15177</xdr:rowOff>
    </xdr:from>
    <xdr:ext cx="534377" cy="259045"/>
    <xdr:sp macro="" textlink="">
      <xdr:nvSpPr>
        <xdr:cNvPr id="93" name="テキスト ボックス 92"/>
        <xdr:cNvSpPr txBox="1"/>
      </xdr:nvSpPr>
      <xdr:spPr>
        <a:xfrm>
          <a:off x="863111" y="635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2" name="テキスト ボックス 111"/>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4" name="テキスト ボックス 113"/>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114326</xdr:rowOff>
    </xdr:from>
    <xdr:to>
      <xdr:col>24</xdr:col>
      <xdr:colOff>62865</xdr:colOff>
      <xdr:row>59</xdr:row>
      <xdr:rowOff>66701</xdr:rowOff>
    </xdr:to>
    <xdr:cxnSp macro="">
      <xdr:nvCxnSpPr>
        <xdr:cNvPr id="118" name="直線コネクタ 117"/>
        <xdr:cNvCxnSpPr/>
      </xdr:nvCxnSpPr>
      <xdr:spPr>
        <a:xfrm flipV="1">
          <a:off x="4633595" y="8686826"/>
          <a:ext cx="127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70528</xdr:rowOff>
    </xdr:from>
    <xdr:ext cx="534377" cy="259045"/>
    <xdr:sp macro="" textlink="">
      <xdr:nvSpPr>
        <xdr:cNvPr id="119" name="物件費最小値テキスト"/>
        <xdr:cNvSpPr txBox="1"/>
      </xdr:nvSpPr>
      <xdr:spPr>
        <a:xfrm>
          <a:off x="4686300" y="1018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66701</xdr:rowOff>
    </xdr:from>
    <xdr:to>
      <xdr:col>24</xdr:col>
      <xdr:colOff>152400</xdr:colOff>
      <xdr:row>59</xdr:row>
      <xdr:rowOff>66701</xdr:rowOff>
    </xdr:to>
    <xdr:cxnSp macro="">
      <xdr:nvCxnSpPr>
        <xdr:cNvPr id="120" name="直線コネクタ 119"/>
        <xdr:cNvCxnSpPr/>
      </xdr:nvCxnSpPr>
      <xdr:spPr>
        <a:xfrm>
          <a:off x="4546600" y="1018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61003</xdr:rowOff>
    </xdr:from>
    <xdr:ext cx="534377" cy="259045"/>
    <xdr:sp macro="" textlink="">
      <xdr:nvSpPr>
        <xdr:cNvPr id="121" name="物件費最大値テキスト"/>
        <xdr:cNvSpPr txBox="1"/>
      </xdr:nvSpPr>
      <xdr:spPr>
        <a:xfrm>
          <a:off x="4686300" y="846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114326</xdr:rowOff>
    </xdr:from>
    <xdr:to>
      <xdr:col>24</xdr:col>
      <xdr:colOff>152400</xdr:colOff>
      <xdr:row>50</xdr:row>
      <xdr:rowOff>114326</xdr:rowOff>
    </xdr:to>
    <xdr:cxnSp macro="">
      <xdr:nvCxnSpPr>
        <xdr:cNvPr id="122" name="直線コネクタ 121"/>
        <xdr:cNvCxnSpPr/>
      </xdr:nvCxnSpPr>
      <xdr:spPr>
        <a:xfrm>
          <a:off x="4546600" y="868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157379</xdr:rowOff>
    </xdr:from>
    <xdr:to>
      <xdr:col>24</xdr:col>
      <xdr:colOff>63500</xdr:colOff>
      <xdr:row>56</xdr:row>
      <xdr:rowOff>47993</xdr:rowOff>
    </xdr:to>
    <xdr:cxnSp macro="">
      <xdr:nvCxnSpPr>
        <xdr:cNvPr id="123" name="直線コネクタ 122"/>
        <xdr:cNvCxnSpPr/>
      </xdr:nvCxnSpPr>
      <xdr:spPr>
        <a:xfrm>
          <a:off x="3797300" y="9587129"/>
          <a:ext cx="838200" cy="6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17594</xdr:rowOff>
    </xdr:from>
    <xdr:ext cx="534377" cy="259045"/>
    <xdr:sp macro="" textlink="">
      <xdr:nvSpPr>
        <xdr:cNvPr id="124" name="物件費平均値テキスト"/>
        <xdr:cNvSpPr txBox="1"/>
      </xdr:nvSpPr>
      <xdr:spPr>
        <a:xfrm>
          <a:off x="4686300" y="9275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166167</xdr:rowOff>
    </xdr:from>
    <xdr:to>
      <xdr:col>24</xdr:col>
      <xdr:colOff>114300</xdr:colOff>
      <xdr:row>55</xdr:row>
      <xdr:rowOff>96317</xdr:rowOff>
    </xdr:to>
    <xdr:sp macro="" textlink="">
      <xdr:nvSpPr>
        <xdr:cNvPr id="125" name="フローチャート: 判断 124"/>
        <xdr:cNvSpPr/>
      </xdr:nvSpPr>
      <xdr:spPr>
        <a:xfrm>
          <a:off x="4584700" y="942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157379</xdr:rowOff>
    </xdr:from>
    <xdr:to>
      <xdr:col>19</xdr:col>
      <xdr:colOff>177800</xdr:colOff>
      <xdr:row>56</xdr:row>
      <xdr:rowOff>164998</xdr:rowOff>
    </xdr:to>
    <xdr:cxnSp macro="">
      <xdr:nvCxnSpPr>
        <xdr:cNvPr id="126" name="直線コネクタ 125"/>
        <xdr:cNvCxnSpPr/>
      </xdr:nvCxnSpPr>
      <xdr:spPr>
        <a:xfrm flipV="1">
          <a:off x="2908300" y="9587129"/>
          <a:ext cx="889000" cy="17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10109</xdr:rowOff>
    </xdr:from>
    <xdr:to>
      <xdr:col>20</xdr:col>
      <xdr:colOff>38100</xdr:colOff>
      <xdr:row>56</xdr:row>
      <xdr:rowOff>111709</xdr:rowOff>
    </xdr:to>
    <xdr:sp macro="" textlink="">
      <xdr:nvSpPr>
        <xdr:cNvPr id="127" name="フローチャート: 判断 126"/>
        <xdr:cNvSpPr/>
      </xdr:nvSpPr>
      <xdr:spPr>
        <a:xfrm>
          <a:off x="3746500" y="961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102836</xdr:rowOff>
    </xdr:from>
    <xdr:ext cx="534377" cy="259045"/>
    <xdr:sp macro="" textlink="">
      <xdr:nvSpPr>
        <xdr:cNvPr id="128" name="テキスト ボックス 127"/>
        <xdr:cNvSpPr txBox="1"/>
      </xdr:nvSpPr>
      <xdr:spPr>
        <a:xfrm>
          <a:off x="3530111" y="970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164998</xdr:rowOff>
    </xdr:from>
    <xdr:to>
      <xdr:col>15</xdr:col>
      <xdr:colOff>50800</xdr:colOff>
      <xdr:row>57</xdr:row>
      <xdr:rowOff>42049</xdr:rowOff>
    </xdr:to>
    <xdr:cxnSp macro="">
      <xdr:nvCxnSpPr>
        <xdr:cNvPr id="129" name="直線コネクタ 128"/>
        <xdr:cNvCxnSpPr/>
      </xdr:nvCxnSpPr>
      <xdr:spPr>
        <a:xfrm flipV="1">
          <a:off x="2019300" y="9766198"/>
          <a:ext cx="889000" cy="4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115494</xdr:rowOff>
    </xdr:from>
    <xdr:to>
      <xdr:col>15</xdr:col>
      <xdr:colOff>101600</xdr:colOff>
      <xdr:row>57</xdr:row>
      <xdr:rowOff>45644</xdr:rowOff>
    </xdr:to>
    <xdr:sp macro="" textlink="">
      <xdr:nvSpPr>
        <xdr:cNvPr id="130" name="フローチャート: 判断 129"/>
        <xdr:cNvSpPr/>
      </xdr:nvSpPr>
      <xdr:spPr>
        <a:xfrm>
          <a:off x="2857500" y="9716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36771</xdr:rowOff>
    </xdr:from>
    <xdr:ext cx="534377" cy="259045"/>
    <xdr:sp macro="" textlink="">
      <xdr:nvSpPr>
        <xdr:cNvPr id="131" name="テキスト ボックス 130"/>
        <xdr:cNvSpPr txBox="1"/>
      </xdr:nvSpPr>
      <xdr:spPr>
        <a:xfrm>
          <a:off x="2641111" y="980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139700</xdr:rowOff>
    </xdr:from>
    <xdr:to>
      <xdr:col>10</xdr:col>
      <xdr:colOff>114300</xdr:colOff>
      <xdr:row>57</xdr:row>
      <xdr:rowOff>42049</xdr:rowOff>
    </xdr:to>
    <xdr:cxnSp macro="">
      <xdr:nvCxnSpPr>
        <xdr:cNvPr id="132" name="直線コネクタ 131"/>
        <xdr:cNvCxnSpPr/>
      </xdr:nvCxnSpPr>
      <xdr:spPr>
        <a:xfrm>
          <a:off x="1130300" y="9740900"/>
          <a:ext cx="889000" cy="7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94615</xdr:rowOff>
    </xdr:from>
    <xdr:to>
      <xdr:col>10</xdr:col>
      <xdr:colOff>165100</xdr:colOff>
      <xdr:row>56</xdr:row>
      <xdr:rowOff>24765</xdr:rowOff>
    </xdr:to>
    <xdr:sp macro="" textlink="">
      <xdr:nvSpPr>
        <xdr:cNvPr id="133" name="フローチャート: 判断 132"/>
        <xdr:cNvSpPr/>
      </xdr:nvSpPr>
      <xdr:spPr>
        <a:xfrm>
          <a:off x="1968500" y="952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41292</xdr:rowOff>
    </xdr:from>
    <xdr:ext cx="534377" cy="259045"/>
    <xdr:sp macro="" textlink="">
      <xdr:nvSpPr>
        <xdr:cNvPr id="134" name="テキスト ボックス 133"/>
        <xdr:cNvSpPr txBox="1"/>
      </xdr:nvSpPr>
      <xdr:spPr>
        <a:xfrm>
          <a:off x="1752111" y="929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394</xdr:rowOff>
    </xdr:from>
    <xdr:to>
      <xdr:col>6</xdr:col>
      <xdr:colOff>38100</xdr:colOff>
      <xdr:row>54</xdr:row>
      <xdr:rowOff>101994</xdr:rowOff>
    </xdr:to>
    <xdr:sp macro="" textlink="">
      <xdr:nvSpPr>
        <xdr:cNvPr id="135" name="フローチャート: 判断 134"/>
        <xdr:cNvSpPr/>
      </xdr:nvSpPr>
      <xdr:spPr>
        <a:xfrm>
          <a:off x="1079500" y="925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118521</xdr:rowOff>
    </xdr:from>
    <xdr:ext cx="534377" cy="259045"/>
    <xdr:sp macro="" textlink="">
      <xdr:nvSpPr>
        <xdr:cNvPr id="136" name="テキスト ボックス 135"/>
        <xdr:cNvSpPr txBox="1"/>
      </xdr:nvSpPr>
      <xdr:spPr>
        <a:xfrm>
          <a:off x="863111" y="903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168643</xdr:rowOff>
    </xdr:from>
    <xdr:to>
      <xdr:col>24</xdr:col>
      <xdr:colOff>114300</xdr:colOff>
      <xdr:row>56</xdr:row>
      <xdr:rowOff>98793</xdr:rowOff>
    </xdr:to>
    <xdr:sp macro="" textlink="">
      <xdr:nvSpPr>
        <xdr:cNvPr id="142" name="楕円 141"/>
        <xdr:cNvSpPr/>
      </xdr:nvSpPr>
      <xdr:spPr>
        <a:xfrm>
          <a:off x="4584700" y="959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147070</xdr:rowOff>
    </xdr:from>
    <xdr:ext cx="534377" cy="259045"/>
    <xdr:sp macro="" textlink="">
      <xdr:nvSpPr>
        <xdr:cNvPr id="143" name="物件費該当値テキスト"/>
        <xdr:cNvSpPr txBox="1"/>
      </xdr:nvSpPr>
      <xdr:spPr>
        <a:xfrm>
          <a:off x="4686300" y="957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106579</xdr:rowOff>
    </xdr:from>
    <xdr:to>
      <xdr:col>20</xdr:col>
      <xdr:colOff>38100</xdr:colOff>
      <xdr:row>56</xdr:row>
      <xdr:rowOff>36729</xdr:rowOff>
    </xdr:to>
    <xdr:sp macro="" textlink="">
      <xdr:nvSpPr>
        <xdr:cNvPr id="144" name="楕円 143"/>
        <xdr:cNvSpPr/>
      </xdr:nvSpPr>
      <xdr:spPr>
        <a:xfrm>
          <a:off x="3746500" y="953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53256</xdr:rowOff>
    </xdr:from>
    <xdr:ext cx="534377" cy="259045"/>
    <xdr:sp macro="" textlink="">
      <xdr:nvSpPr>
        <xdr:cNvPr id="145" name="テキスト ボックス 144"/>
        <xdr:cNvSpPr txBox="1"/>
      </xdr:nvSpPr>
      <xdr:spPr>
        <a:xfrm>
          <a:off x="3530111" y="931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114198</xdr:rowOff>
    </xdr:from>
    <xdr:to>
      <xdr:col>15</xdr:col>
      <xdr:colOff>101600</xdr:colOff>
      <xdr:row>57</xdr:row>
      <xdr:rowOff>44348</xdr:rowOff>
    </xdr:to>
    <xdr:sp macro="" textlink="">
      <xdr:nvSpPr>
        <xdr:cNvPr id="146" name="楕円 145"/>
        <xdr:cNvSpPr/>
      </xdr:nvSpPr>
      <xdr:spPr>
        <a:xfrm>
          <a:off x="2857500" y="971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60875</xdr:rowOff>
    </xdr:from>
    <xdr:ext cx="534377" cy="259045"/>
    <xdr:sp macro="" textlink="">
      <xdr:nvSpPr>
        <xdr:cNvPr id="147" name="テキスト ボックス 146"/>
        <xdr:cNvSpPr txBox="1"/>
      </xdr:nvSpPr>
      <xdr:spPr>
        <a:xfrm>
          <a:off x="2641111" y="949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162699</xdr:rowOff>
    </xdr:from>
    <xdr:to>
      <xdr:col>10</xdr:col>
      <xdr:colOff>165100</xdr:colOff>
      <xdr:row>57</xdr:row>
      <xdr:rowOff>92849</xdr:rowOff>
    </xdr:to>
    <xdr:sp macro="" textlink="">
      <xdr:nvSpPr>
        <xdr:cNvPr id="148" name="楕円 147"/>
        <xdr:cNvSpPr/>
      </xdr:nvSpPr>
      <xdr:spPr>
        <a:xfrm>
          <a:off x="1968500" y="976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83976</xdr:rowOff>
    </xdr:from>
    <xdr:ext cx="534377" cy="259045"/>
    <xdr:sp macro="" textlink="">
      <xdr:nvSpPr>
        <xdr:cNvPr id="149" name="テキスト ボックス 148"/>
        <xdr:cNvSpPr txBox="1"/>
      </xdr:nvSpPr>
      <xdr:spPr>
        <a:xfrm>
          <a:off x="1752111" y="985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88900</xdr:rowOff>
    </xdr:from>
    <xdr:to>
      <xdr:col>6</xdr:col>
      <xdr:colOff>38100</xdr:colOff>
      <xdr:row>57</xdr:row>
      <xdr:rowOff>19050</xdr:rowOff>
    </xdr:to>
    <xdr:sp macro="" textlink="">
      <xdr:nvSpPr>
        <xdr:cNvPr id="150" name="楕円 149"/>
        <xdr:cNvSpPr/>
      </xdr:nvSpPr>
      <xdr:spPr>
        <a:xfrm>
          <a:off x="10795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10177</xdr:rowOff>
    </xdr:from>
    <xdr:ext cx="534377" cy="259045"/>
    <xdr:sp macro="" textlink="">
      <xdr:nvSpPr>
        <xdr:cNvPr id="151" name="テキスト ボックス 150"/>
        <xdr:cNvSpPr txBox="1"/>
      </xdr:nvSpPr>
      <xdr:spPr>
        <a:xfrm>
          <a:off x="863111" y="978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110516</xdr:rowOff>
    </xdr:from>
    <xdr:to>
      <xdr:col>24</xdr:col>
      <xdr:colOff>62865</xdr:colOff>
      <xdr:row>79</xdr:row>
      <xdr:rowOff>330</xdr:rowOff>
    </xdr:to>
    <xdr:cxnSp macro="">
      <xdr:nvCxnSpPr>
        <xdr:cNvPr id="175" name="直線コネクタ 174"/>
        <xdr:cNvCxnSpPr/>
      </xdr:nvCxnSpPr>
      <xdr:spPr>
        <a:xfrm flipV="1">
          <a:off x="4633595" y="12283466"/>
          <a:ext cx="1270" cy="126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4157</xdr:rowOff>
    </xdr:from>
    <xdr:ext cx="378565" cy="259045"/>
    <xdr:sp macro="" textlink="">
      <xdr:nvSpPr>
        <xdr:cNvPr id="176" name="維持補修費最小値テキスト"/>
        <xdr:cNvSpPr txBox="1"/>
      </xdr:nvSpPr>
      <xdr:spPr>
        <a:xfrm>
          <a:off x="4686300" y="13548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330</xdr:rowOff>
    </xdr:from>
    <xdr:to>
      <xdr:col>24</xdr:col>
      <xdr:colOff>152400</xdr:colOff>
      <xdr:row>79</xdr:row>
      <xdr:rowOff>330</xdr:rowOff>
    </xdr:to>
    <xdr:cxnSp macro="">
      <xdr:nvCxnSpPr>
        <xdr:cNvPr id="177" name="直線コネクタ 176"/>
        <xdr:cNvCxnSpPr/>
      </xdr:nvCxnSpPr>
      <xdr:spPr>
        <a:xfrm>
          <a:off x="4546600" y="1354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57193</xdr:rowOff>
    </xdr:from>
    <xdr:ext cx="534377" cy="259045"/>
    <xdr:sp macro="" textlink="">
      <xdr:nvSpPr>
        <xdr:cNvPr id="178" name="維持補修費最大値テキスト"/>
        <xdr:cNvSpPr txBox="1"/>
      </xdr:nvSpPr>
      <xdr:spPr>
        <a:xfrm>
          <a:off x="4686300" y="1205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110516</xdr:rowOff>
    </xdr:from>
    <xdr:to>
      <xdr:col>24</xdr:col>
      <xdr:colOff>152400</xdr:colOff>
      <xdr:row>71</xdr:row>
      <xdr:rowOff>110516</xdr:rowOff>
    </xdr:to>
    <xdr:cxnSp macro="">
      <xdr:nvCxnSpPr>
        <xdr:cNvPr id="179" name="直線コネクタ 178"/>
        <xdr:cNvCxnSpPr/>
      </xdr:nvCxnSpPr>
      <xdr:spPr>
        <a:xfrm>
          <a:off x="4546600" y="12283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120726</xdr:rowOff>
    </xdr:from>
    <xdr:to>
      <xdr:col>24</xdr:col>
      <xdr:colOff>63500</xdr:colOff>
      <xdr:row>78</xdr:row>
      <xdr:rowOff>134138</xdr:rowOff>
    </xdr:to>
    <xdr:cxnSp macro="">
      <xdr:nvCxnSpPr>
        <xdr:cNvPr id="180" name="直線コネクタ 179"/>
        <xdr:cNvCxnSpPr/>
      </xdr:nvCxnSpPr>
      <xdr:spPr>
        <a:xfrm flipV="1">
          <a:off x="3797300" y="13493826"/>
          <a:ext cx="838200" cy="1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86631</xdr:rowOff>
    </xdr:from>
    <xdr:ext cx="469744" cy="259045"/>
    <xdr:sp macro="" textlink="">
      <xdr:nvSpPr>
        <xdr:cNvPr id="181" name="維持補修費平均値テキスト"/>
        <xdr:cNvSpPr txBox="1"/>
      </xdr:nvSpPr>
      <xdr:spPr>
        <a:xfrm>
          <a:off x="4686300" y="13116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63754</xdr:rowOff>
    </xdr:from>
    <xdr:to>
      <xdr:col>24</xdr:col>
      <xdr:colOff>114300</xdr:colOff>
      <xdr:row>77</xdr:row>
      <xdr:rowOff>165354</xdr:rowOff>
    </xdr:to>
    <xdr:sp macro="" textlink="">
      <xdr:nvSpPr>
        <xdr:cNvPr id="182" name="フローチャート: 判断 181"/>
        <xdr:cNvSpPr/>
      </xdr:nvSpPr>
      <xdr:spPr>
        <a:xfrm>
          <a:off x="4584700" y="1326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134138</xdr:rowOff>
    </xdr:from>
    <xdr:to>
      <xdr:col>19</xdr:col>
      <xdr:colOff>177800</xdr:colOff>
      <xdr:row>78</xdr:row>
      <xdr:rowOff>152654</xdr:rowOff>
    </xdr:to>
    <xdr:cxnSp macro="">
      <xdr:nvCxnSpPr>
        <xdr:cNvPr id="183" name="直線コネクタ 182"/>
        <xdr:cNvCxnSpPr/>
      </xdr:nvCxnSpPr>
      <xdr:spPr>
        <a:xfrm flipV="1">
          <a:off x="2908300" y="13507238"/>
          <a:ext cx="889000" cy="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108635</xdr:rowOff>
    </xdr:from>
    <xdr:to>
      <xdr:col>20</xdr:col>
      <xdr:colOff>38100</xdr:colOff>
      <xdr:row>78</xdr:row>
      <xdr:rowOff>38785</xdr:rowOff>
    </xdr:to>
    <xdr:sp macro="" textlink="">
      <xdr:nvSpPr>
        <xdr:cNvPr id="184" name="フローチャート: 判断 183"/>
        <xdr:cNvSpPr/>
      </xdr:nvSpPr>
      <xdr:spPr>
        <a:xfrm>
          <a:off x="3746500" y="1331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55312</xdr:rowOff>
    </xdr:from>
    <xdr:ext cx="469744" cy="259045"/>
    <xdr:sp macro="" textlink="">
      <xdr:nvSpPr>
        <xdr:cNvPr id="185" name="テキスト ボックス 184"/>
        <xdr:cNvSpPr txBox="1"/>
      </xdr:nvSpPr>
      <xdr:spPr>
        <a:xfrm>
          <a:off x="3562428" y="1308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137261</xdr:rowOff>
    </xdr:from>
    <xdr:to>
      <xdr:col>15</xdr:col>
      <xdr:colOff>50800</xdr:colOff>
      <xdr:row>78</xdr:row>
      <xdr:rowOff>152654</xdr:rowOff>
    </xdr:to>
    <xdr:cxnSp macro="">
      <xdr:nvCxnSpPr>
        <xdr:cNvPr id="186" name="直線コネクタ 185"/>
        <xdr:cNvCxnSpPr/>
      </xdr:nvCxnSpPr>
      <xdr:spPr>
        <a:xfrm>
          <a:off x="2019300" y="13510361"/>
          <a:ext cx="889000" cy="1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114275</xdr:rowOff>
    </xdr:from>
    <xdr:to>
      <xdr:col>15</xdr:col>
      <xdr:colOff>101600</xdr:colOff>
      <xdr:row>78</xdr:row>
      <xdr:rowOff>44425</xdr:rowOff>
    </xdr:to>
    <xdr:sp macro="" textlink="">
      <xdr:nvSpPr>
        <xdr:cNvPr id="187" name="フローチャート: 判断 186"/>
        <xdr:cNvSpPr/>
      </xdr:nvSpPr>
      <xdr:spPr>
        <a:xfrm>
          <a:off x="2857500" y="1331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60952</xdr:rowOff>
    </xdr:from>
    <xdr:ext cx="469744" cy="259045"/>
    <xdr:sp macro="" textlink="">
      <xdr:nvSpPr>
        <xdr:cNvPr id="188" name="テキスト ボックス 187"/>
        <xdr:cNvSpPr txBox="1"/>
      </xdr:nvSpPr>
      <xdr:spPr>
        <a:xfrm>
          <a:off x="2673428" y="1309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116382</xdr:rowOff>
    </xdr:from>
    <xdr:to>
      <xdr:col>10</xdr:col>
      <xdr:colOff>114300</xdr:colOff>
      <xdr:row>78</xdr:row>
      <xdr:rowOff>137261</xdr:rowOff>
    </xdr:to>
    <xdr:cxnSp macro="">
      <xdr:nvCxnSpPr>
        <xdr:cNvPr id="189" name="直線コネクタ 188"/>
        <xdr:cNvCxnSpPr/>
      </xdr:nvCxnSpPr>
      <xdr:spPr>
        <a:xfrm>
          <a:off x="1130300" y="13489482"/>
          <a:ext cx="889000" cy="2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98044</xdr:rowOff>
    </xdr:from>
    <xdr:to>
      <xdr:col>10</xdr:col>
      <xdr:colOff>165100</xdr:colOff>
      <xdr:row>78</xdr:row>
      <xdr:rowOff>28194</xdr:rowOff>
    </xdr:to>
    <xdr:sp macro="" textlink="">
      <xdr:nvSpPr>
        <xdr:cNvPr id="190" name="フローチャート: 判断 189"/>
        <xdr:cNvSpPr/>
      </xdr:nvSpPr>
      <xdr:spPr>
        <a:xfrm>
          <a:off x="1968500" y="1329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44721</xdr:rowOff>
    </xdr:from>
    <xdr:ext cx="469744" cy="259045"/>
    <xdr:sp macro="" textlink="">
      <xdr:nvSpPr>
        <xdr:cNvPr id="191" name="テキスト ボックス 190"/>
        <xdr:cNvSpPr txBox="1"/>
      </xdr:nvSpPr>
      <xdr:spPr>
        <a:xfrm>
          <a:off x="1784428" y="1307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87757</xdr:rowOff>
    </xdr:from>
    <xdr:to>
      <xdr:col>6</xdr:col>
      <xdr:colOff>38100</xdr:colOff>
      <xdr:row>78</xdr:row>
      <xdr:rowOff>17907</xdr:rowOff>
    </xdr:to>
    <xdr:sp macro="" textlink="">
      <xdr:nvSpPr>
        <xdr:cNvPr id="192" name="フローチャート: 判断 191"/>
        <xdr:cNvSpPr/>
      </xdr:nvSpPr>
      <xdr:spPr>
        <a:xfrm>
          <a:off x="1079500" y="1328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34434</xdr:rowOff>
    </xdr:from>
    <xdr:ext cx="469744" cy="259045"/>
    <xdr:sp macro="" textlink="">
      <xdr:nvSpPr>
        <xdr:cNvPr id="193" name="テキスト ボックス 192"/>
        <xdr:cNvSpPr txBox="1"/>
      </xdr:nvSpPr>
      <xdr:spPr>
        <a:xfrm>
          <a:off x="895428" y="13064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69926</xdr:rowOff>
    </xdr:from>
    <xdr:to>
      <xdr:col>24</xdr:col>
      <xdr:colOff>114300</xdr:colOff>
      <xdr:row>79</xdr:row>
      <xdr:rowOff>76</xdr:rowOff>
    </xdr:to>
    <xdr:sp macro="" textlink="">
      <xdr:nvSpPr>
        <xdr:cNvPr id="199" name="楕円 198"/>
        <xdr:cNvSpPr/>
      </xdr:nvSpPr>
      <xdr:spPr>
        <a:xfrm>
          <a:off x="4584700" y="1344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156303</xdr:rowOff>
    </xdr:from>
    <xdr:ext cx="469744" cy="259045"/>
    <xdr:sp macro="" textlink="">
      <xdr:nvSpPr>
        <xdr:cNvPr id="200" name="維持補修費該当値テキスト"/>
        <xdr:cNvSpPr txBox="1"/>
      </xdr:nvSpPr>
      <xdr:spPr>
        <a:xfrm>
          <a:off x="4686300" y="1335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83338</xdr:rowOff>
    </xdr:from>
    <xdr:to>
      <xdr:col>20</xdr:col>
      <xdr:colOff>38100</xdr:colOff>
      <xdr:row>79</xdr:row>
      <xdr:rowOff>13488</xdr:rowOff>
    </xdr:to>
    <xdr:sp macro="" textlink="">
      <xdr:nvSpPr>
        <xdr:cNvPr id="201" name="楕円 200"/>
        <xdr:cNvSpPr/>
      </xdr:nvSpPr>
      <xdr:spPr>
        <a:xfrm>
          <a:off x="3746500" y="1345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4615</xdr:rowOff>
    </xdr:from>
    <xdr:ext cx="469744" cy="259045"/>
    <xdr:sp macro="" textlink="">
      <xdr:nvSpPr>
        <xdr:cNvPr id="202" name="テキスト ボックス 201"/>
        <xdr:cNvSpPr txBox="1"/>
      </xdr:nvSpPr>
      <xdr:spPr>
        <a:xfrm>
          <a:off x="3562428" y="1354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101854</xdr:rowOff>
    </xdr:from>
    <xdr:to>
      <xdr:col>15</xdr:col>
      <xdr:colOff>101600</xdr:colOff>
      <xdr:row>79</xdr:row>
      <xdr:rowOff>32004</xdr:rowOff>
    </xdr:to>
    <xdr:sp macro="" textlink="">
      <xdr:nvSpPr>
        <xdr:cNvPr id="203" name="楕円 202"/>
        <xdr:cNvSpPr/>
      </xdr:nvSpPr>
      <xdr:spPr>
        <a:xfrm>
          <a:off x="2857500" y="1347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23131</xdr:rowOff>
    </xdr:from>
    <xdr:ext cx="378565" cy="259045"/>
    <xdr:sp macro="" textlink="">
      <xdr:nvSpPr>
        <xdr:cNvPr id="204" name="テキスト ボックス 203"/>
        <xdr:cNvSpPr txBox="1"/>
      </xdr:nvSpPr>
      <xdr:spPr>
        <a:xfrm>
          <a:off x="2719017" y="13567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86461</xdr:rowOff>
    </xdr:from>
    <xdr:to>
      <xdr:col>10</xdr:col>
      <xdr:colOff>165100</xdr:colOff>
      <xdr:row>79</xdr:row>
      <xdr:rowOff>16611</xdr:rowOff>
    </xdr:to>
    <xdr:sp macro="" textlink="">
      <xdr:nvSpPr>
        <xdr:cNvPr id="205" name="楕円 204"/>
        <xdr:cNvSpPr/>
      </xdr:nvSpPr>
      <xdr:spPr>
        <a:xfrm>
          <a:off x="1968500" y="134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7738</xdr:rowOff>
    </xdr:from>
    <xdr:ext cx="469744" cy="259045"/>
    <xdr:sp macro="" textlink="">
      <xdr:nvSpPr>
        <xdr:cNvPr id="206" name="テキスト ボックス 205"/>
        <xdr:cNvSpPr txBox="1"/>
      </xdr:nvSpPr>
      <xdr:spPr>
        <a:xfrm>
          <a:off x="1784428" y="1355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65582</xdr:rowOff>
    </xdr:from>
    <xdr:to>
      <xdr:col>6</xdr:col>
      <xdr:colOff>38100</xdr:colOff>
      <xdr:row>78</xdr:row>
      <xdr:rowOff>167182</xdr:rowOff>
    </xdr:to>
    <xdr:sp macro="" textlink="">
      <xdr:nvSpPr>
        <xdr:cNvPr id="207" name="楕円 206"/>
        <xdr:cNvSpPr/>
      </xdr:nvSpPr>
      <xdr:spPr>
        <a:xfrm>
          <a:off x="1079500" y="1343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158309</xdr:rowOff>
    </xdr:from>
    <xdr:ext cx="469744" cy="259045"/>
    <xdr:sp macro="" textlink="">
      <xdr:nvSpPr>
        <xdr:cNvPr id="208" name="テキスト ボックス 207"/>
        <xdr:cNvSpPr txBox="1"/>
      </xdr:nvSpPr>
      <xdr:spPr>
        <a:xfrm>
          <a:off x="895428" y="13531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69647</xdr:rowOff>
    </xdr:from>
    <xdr:to>
      <xdr:col>24</xdr:col>
      <xdr:colOff>62865</xdr:colOff>
      <xdr:row>98</xdr:row>
      <xdr:rowOff>128778</xdr:rowOff>
    </xdr:to>
    <xdr:cxnSp macro="">
      <xdr:nvCxnSpPr>
        <xdr:cNvPr id="233" name="直線コネクタ 232"/>
        <xdr:cNvCxnSpPr/>
      </xdr:nvCxnSpPr>
      <xdr:spPr>
        <a:xfrm flipV="1">
          <a:off x="4633595" y="15500147"/>
          <a:ext cx="1270" cy="1430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132605</xdr:rowOff>
    </xdr:from>
    <xdr:ext cx="534377" cy="259045"/>
    <xdr:sp macro="" textlink="">
      <xdr:nvSpPr>
        <xdr:cNvPr id="234" name="扶助費最小値テキスト"/>
        <xdr:cNvSpPr txBox="1"/>
      </xdr:nvSpPr>
      <xdr:spPr>
        <a:xfrm>
          <a:off x="4686300" y="1693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128778</xdr:rowOff>
    </xdr:from>
    <xdr:to>
      <xdr:col>24</xdr:col>
      <xdr:colOff>152400</xdr:colOff>
      <xdr:row>98</xdr:row>
      <xdr:rowOff>128778</xdr:rowOff>
    </xdr:to>
    <xdr:cxnSp macro="">
      <xdr:nvCxnSpPr>
        <xdr:cNvPr id="235" name="直線コネクタ 234"/>
        <xdr:cNvCxnSpPr/>
      </xdr:nvCxnSpPr>
      <xdr:spPr>
        <a:xfrm>
          <a:off x="4546600" y="1693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16324</xdr:rowOff>
    </xdr:from>
    <xdr:ext cx="599010" cy="259045"/>
    <xdr:sp macro="" textlink="">
      <xdr:nvSpPr>
        <xdr:cNvPr id="236" name="扶助費最大値テキスト"/>
        <xdr:cNvSpPr txBox="1"/>
      </xdr:nvSpPr>
      <xdr:spPr>
        <a:xfrm>
          <a:off x="4686300" y="1527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69647</xdr:rowOff>
    </xdr:from>
    <xdr:to>
      <xdr:col>24</xdr:col>
      <xdr:colOff>152400</xdr:colOff>
      <xdr:row>90</xdr:row>
      <xdr:rowOff>69647</xdr:rowOff>
    </xdr:to>
    <xdr:cxnSp macro="">
      <xdr:nvCxnSpPr>
        <xdr:cNvPr id="237" name="直線コネクタ 236"/>
        <xdr:cNvCxnSpPr/>
      </xdr:nvCxnSpPr>
      <xdr:spPr>
        <a:xfrm>
          <a:off x="4546600" y="1550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165900</xdr:rowOff>
    </xdr:from>
    <xdr:to>
      <xdr:col>24</xdr:col>
      <xdr:colOff>63500</xdr:colOff>
      <xdr:row>98</xdr:row>
      <xdr:rowOff>39052</xdr:rowOff>
    </xdr:to>
    <xdr:cxnSp macro="">
      <xdr:nvCxnSpPr>
        <xdr:cNvPr id="238" name="直線コネクタ 237"/>
        <xdr:cNvCxnSpPr/>
      </xdr:nvCxnSpPr>
      <xdr:spPr>
        <a:xfrm flipV="1">
          <a:off x="3797300" y="16796550"/>
          <a:ext cx="838200" cy="4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78528</xdr:rowOff>
    </xdr:from>
    <xdr:ext cx="599010" cy="259045"/>
    <xdr:sp macro="" textlink="">
      <xdr:nvSpPr>
        <xdr:cNvPr id="239" name="扶助費平均値テキスト"/>
        <xdr:cNvSpPr txBox="1"/>
      </xdr:nvSpPr>
      <xdr:spPr>
        <a:xfrm>
          <a:off x="4686300" y="161948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55651</xdr:rowOff>
    </xdr:from>
    <xdr:to>
      <xdr:col>24</xdr:col>
      <xdr:colOff>114300</xdr:colOff>
      <xdr:row>95</xdr:row>
      <xdr:rowOff>157251</xdr:rowOff>
    </xdr:to>
    <xdr:sp macro="" textlink="">
      <xdr:nvSpPr>
        <xdr:cNvPr id="240" name="フローチャート: 判断 239"/>
        <xdr:cNvSpPr/>
      </xdr:nvSpPr>
      <xdr:spPr>
        <a:xfrm>
          <a:off x="4584700" y="1634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39052</xdr:rowOff>
    </xdr:from>
    <xdr:to>
      <xdr:col>19</xdr:col>
      <xdr:colOff>177800</xdr:colOff>
      <xdr:row>98</xdr:row>
      <xdr:rowOff>93104</xdr:rowOff>
    </xdr:to>
    <xdr:cxnSp macro="">
      <xdr:nvCxnSpPr>
        <xdr:cNvPr id="241" name="直線コネクタ 240"/>
        <xdr:cNvCxnSpPr/>
      </xdr:nvCxnSpPr>
      <xdr:spPr>
        <a:xfrm flipV="1">
          <a:off x="2908300" y="16841152"/>
          <a:ext cx="889000" cy="5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143053</xdr:rowOff>
    </xdr:from>
    <xdr:to>
      <xdr:col>20</xdr:col>
      <xdr:colOff>38100</xdr:colOff>
      <xdr:row>96</xdr:row>
      <xdr:rowOff>73203</xdr:rowOff>
    </xdr:to>
    <xdr:sp macro="" textlink="">
      <xdr:nvSpPr>
        <xdr:cNvPr id="242" name="フローチャート: 判断 241"/>
        <xdr:cNvSpPr/>
      </xdr:nvSpPr>
      <xdr:spPr>
        <a:xfrm>
          <a:off x="3746500" y="1643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89730</xdr:rowOff>
    </xdr:from>
    <xdr:ext cx="599010" cy="259045"/>
    <xdr:sp macro="" textlink="">
      <xdr:nvSpPr>
        <xdr:cNvPr id="243" name="テキスト ボックス 242"/>
        <xdr:cNvSpPr txBox="1"/>
      </xdr:nvSpPr>
      <xdr:spPr>
        <a:xfrm>
          <a:off x="3497795" y="16206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90449</xdr:rowOff>
    </xdr:from>
    <xdr:to>
      <xdr:col>15</xdr:col>
      <xdr:colOff>50800</xdr:colOff>
      <xdr:row>98</xdr:row>
      <xdr:rowOff>93104</xdr:rowOff>
    </xdr:to>
    <xdr:cxnSp macro="">
      <xdr:nvCxnSpPr>
        <xdr:cNvPr id="244" name="直線コネクタ 243"/>
        <xdr:cNvCxnSpPr/>
      </xdr:nvCxnSpPr>
      <xdr:spPr>
        <a:xfrm>
          <a:off x="2019300" y="16892549"/>
          <a:ext cx="889000" cy="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34861</xdr:rowOff>
    </xdr:from>
    <xdr:to>
      <xdr:col>15</xdr:col>
      <xdr:colOff>101600</xdr:colOff>
      <xdr:row>96</xdr:row>
      <xdr:rowOff>136461</xdr:rowOff>
    </xdr:to>
    <xdr:sp macro="" textlink="">
      <xdr:nvSpPr>
        <xdr:cNvPr id="245" name="フローチャート: 判断 244"/>
        <xdr:cNvSpPr/>
      </xdr:nvSpPr>
      <xdr:spPr>
        <a:xfrm>
          <a:off x="2857500" y="1649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152988</xdr:rowOff>
    </xdr:from>
    <xdr:ext cx="534377" cy="259045"/>
    <xdr:sp macro="" textlink="">
      <xdr:nvSpPr>
        <xdr:cNvPr id="246" name="テキスト ボックス 245"/>
        <xdr:cNvSpPr txBox="1"/>
      </xdr:nvSpPr>
      <xdr:spPr>
        <a:xfrm>
          <a:off x="2641111" y="1626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90449</xdr:rowOff>
    </xdr:from>
    <xdr:to>
      <xdr:col>10</xdr:col>
      <xdr:colOff>114300</xdr:colOff>
      <xdr:row>98</xdr:row>
      <xdr:rowOff>97740</xdr:rowOff>
    </xdr:to>
    <xdr:cxnSp macro="">
      <xdr:nvCxnSpPr>
        <xdr:cNvPr id="247" name="直線コネクタ 246"/>
        <xdr:cNvCxnSpPr/>
      </xdr:nvCxnSpPr>
      <xdr:spPr>
        <a:xfrm flipV="1">
          <a:off x="1130300" y="16892549"/>
          <a:ext cx="889000" cy="7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56375</xdr:rowOff>
    </xdr:from>
    <xdr:to>
      <xdr:col>10</xdr:col>
      <xdr:colOff>165100</xdr:colOff>
      <xdr:row>96</xdr:row>
      <xdr:rowOff>157975</xdr:rowOff>
    </xdr:to>
    <xdr:sp macro="" textlink="">
      <xdr:nvSpPr>
        <xdr:cNvPr id="248" name="フローチャート: 判断 247"/>
        <xdr:cNvSpPr/>
      </xdr:nvSpPr>
      <xdr:spPr>
        <a:xfrm>
          <a:off x="1968500" y="1651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3052</xdr:rowOff>
    </xdr:from>
    <xdr:ext cx="534377" cy="259045"/>
    <xdr:sp macro="" textlink="">
      <xdr:nvSpPr>
        <xdr:cNvPr id="249" name="テキスト ボックス 248"/>
        <xdr:cNvSpPr txBox="1"/>
      </xdr:nvSpPr>
      <xdr:spPr>
        <a:xfrm>
          <a:off x="1752111" y="1629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92557</xdr:rowOff>
    </xdr:from>
    <xdr:to>
      <xdr:col>6</xdr:col>
      <xdr:colOff>38100</xdr:colOff>
      <xdr:row>97</xdr:row>
      <xdr:rowOff>22707</xdr:rowOff>
    </xdr:to>
    <xdr:sp macro="" textlink="">
      <xdr:nvSpPr>
        <xdr:cNvPr id="250" name="フローチャート: 判断 249"/>
        <xdr:cNvSpPr/>
      </xdr:nvSpPr>
      <xdr:spPr>
        <a:xfrm>
          <a:off x="1079500" y="1655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39234</xdr:rowOff>
    </xdr:from>
    <xdr:ext cx="534377" cy="259045"/>
    <xdr:sp macro="" textlink="">
      <xdr:nvSpPr>
        <xdr:cNvPr id="251" name="テキスト ボックス 250"/>
        <xdr:cNvSpPr txBox="1"/>
      </xdr:nvSpPr>
      <xdr:spPr>
        <a:xfrm>
          <a:off x="863111" y="1632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115100</xdr:rowOff>
    </xdr:from>
    <xdr:to>
      <xdr:col>24</xdr:col>
      <xdr:colOff>114300</xdr:colOff>
      <xdr:row>98</xdr:row>
      <xdr:rowOff>45250</xdr:rowOff>
    </xdr:to>
    <xdr:sp macro="" textlink="">
      <xdr:nvSpPr>
        <xdr:cNvPr id="257" name="楕円 256"/>
        <xdr:cNvSpPr/>
      </xdr:nvSpPr>
      <xdr:spPr>
        <a:xfrm>
          <a:off x="4584700" y="167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93527</xdr:rowOff>
    </xdr:from>
    <xdr:ext cx="534377" cy="259045"/>
    <xdr:sp macro="" textlink="">
      <xdr:nvSpPr>
        <xdr:cNvPr id="258" name="扶助費該当値テキスト"/>
        <xdr:cNvSpPr txBox="1"/>
      </xdr:nvSpPr>
      <xdr:spPr>
        <a:xfrm>
          <a:off x="4686300" y="1672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159702</xdr:rowOff>
    </xdr:from>
    <xdr:to>
      <xdr:col>20</xdr:col>
      <xdr:colOff>38100</xdr:colOff>
      <xdr:row>98</xdr:row>
      <xdr:rowOff>89852</xdr:rowOff>
    </xdr:to>
    <xdr:sp macro="" textlink="">
      <xdr:nvSpPr>
        <xdr:cNvPr id="259" name="楕円 258"/>
        <xdr:cNvSpPr/>
      </xdr:nvSpPr>
      <xdr:spPr>
        <a:xfrm>
          <a:off x="3746500" y="1679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80979</xdr:rowOff>
    </xdr:from>
    <xdr:ext cx="534377" cy="259045"/>
    <xdr:sp macro="" textlink="">
      <xdr:nvSpPr>
        <xdr:cNvPr id="260" name="テキスト ボックス 259"/>
        <xdr:cNvSpPr txBox="1"/>
      </xdr:nvSpPr>
      <xdr:spPr>
        <a:xfrm>
          <a:off x="3530111" y="1688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42304</xdr:rowOff>
    </xdr:from>
    <xdr:to>
      <xdr:col>15</xdr:col>
      <xdr:colOff>101600</xdr:colOff>
      <xdr:row>98</xdr:row>
      <xdr:rowOff>143904</xdr:rowOff>
    </xdr:to>
    <xdr:sp macro="" textlink="">
      <xdr:nvSpPr>
        <xdr:cNvPr id="261" name="楕円 260"/>
        <xdr:cNvSpPr/>
      </xdr:nvSpPr>
      <xdr:spPr>
        <a:xfrm>
          <a:off x="2857500" y="1684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135031</xdr:rowOff>
    </xdr:from>
    <xdr:ext cx="534377" cy="259045"/>
    <xdr:sp macro="" textlink="">
      <xdr:nvSpPr>
        <xdr:cNvPr id="262" name="テキスト ボックス 261"/>
        <xdr:cNvSpPr txBox="1"/>
      </xdr:nvSpPr>
      <xdr:spPr>
        <a:xfrm>
          <a:off x="2641111" y="1693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39649</xdr:rowOff>
    </xdr:from>
    <xdr:to>
      <xdr:col>10</xdr:col>
      <xdr:colOff>165100</xdr:colOff>
      <xdr:row>98</xdr:row>
      <xdr:rowOff>141249</xdr:rowOff>
    </xdr:to>
    <xdr:sp macro="" textlink="">
      <xdr:nvSpPr>
        <xdr:cNvPr id="263" name="楕円 262"/>
        <xdr:cNvSpPr/>
      </xdr:nvSpPr>
      <xdr:spPr>
        <a:xfrm>
          <a:off x="1968500" y="1684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132376</xdr:rowOff>
    </xdr:from>
    <xdr:ext cx="534377" cy="259045"/>
    <xdr:sp macro="" textlink="">
      <xdr:nvSpPr>
        <xdr:cNvPr id="264" name="テキスト ボックス 263"/>
        <xdr:cNvSpPr txBox="1"/>
      </xdr:nvSpPr>
      <xdr:spPr>
        <a:xfrm>
          <a:off x="1752111" y="1693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46940</xdr:rowOff>
    </xdr:from>
    <xdr:to>
      <xdr:col>6</xdr:col>
      <xdr:colOff>38100</xdr:colOff>
      <xdr:row>98</xdr:row>
      <xdr:rowOff>148540</xdr:rowOff>
    </xdr:to>
    <xdr:sp macro="" textlink="">
      <xdr:nvSpPr>
        <xdr:cNvPr id="265" name="楕円 264"/>
        <xdr:cNvSpPr/>
      </xdr:nvSpPr>
      <xdr:spPr>
        <a:xfrm>
          <a:off x="1079500" y="1684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139667</xdr:rowOff>
    </xdr:from>
    <xdr:ext cx="534377" cy="259045"/>
    <xdr:sp macro="" textlink="">
      <xdr:nvSpPr>
        <xdr:cNvPr id="266" name="テキスト ボックス 265"/>
        <xdr:cNvSpPr txBox="1"/>
      </xdr:nvSpPr>
      <xdr:spPr>
        <a:xfrm>
          <a:off x="863111" y="1694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104816</xdr:rowOff>
    </xdr:from>
    <xdr:to>
      <xdr:col>54</xdr:col>
      <xdr:colOff>189865</xdr:colOff>
      <xdr:row>33</xdr:row>
      <xdr:rowOff>166743</xdr:rowOff>
    </xdr:to>
    <xdr:cxnSp macro="">
      <xdr:nvCxnSpPr>
        <xdr:cNvPr id="290" name="直線コネクタ 289"/>
        <xdr:cNvCxnSpPr/>
      </xdr:nvCxnSpPr>
      <xdr:spPr>
        <a:xfrm flipV="1">
          <a:off x="10475595" y="5248316"/>
          <a:ext cx="1270" cy="576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170570</xdr:rowOff>
    </xdr:from>
    <xdr:ext cx="599010" cy="259045"/>
    <xdr:sp macro="" textlink="">
      <xdr:nvSpPr>
        <xdr:cNvPr id="291" name="補助費等最小値テキスト"/>
        <xdr:cNvSpPr txBox="1"/>
      </xdr:nvSpPr>
      <xdr:spPr>
        <a:xfrm>
          <a:off x="10528300" y="5828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166743</xdr:rowOff>
    </xdr:from>
    <xdr:to>
      <xdr:col>55</xdr:col>
      <xdr:colOff>88900</xdr:colOff>
      <xdr:row>33</xdr:row>
      <xdr:rowOff>166743</xdr:rowOff>
    </xdr:to>
    <xdr:cxnSp macro="">
      <xdr:nvCxnSpPr>
        <xdr:cNvPr id="292" name="直線コネクタ 291"/>
        <xdr:cNvCxnSpPr/>
      </xdr:nvCxnSpPr>
      <xdr:spPr>
        <a:xfrm>
          <a:off x="10388600" y="5824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51493</xdr:rowOff>
    </xdr:from>
    <xdr:ext cx="599010" cy="259045"/>
    <xdr:sp macro="" textlink="">
      <xdr:nvSpPr>
        <xdr:cNvPr id="293" name="補助費等最大値テキスト"/>
        <xdr:cNvSpPr txBox="1"/>
      </xdr:nvSpPr>
      <xdr:spPr>
        <a:xfrm>
          <a:off x="10528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104816</xdr:rowOff>
    </xdr:from>
    <xdr:to>
      <xdr:col>55</xdr:col>
      <xdr:colOff>88900</xdr:colOff>
      <xdr:row>30</xdr:row>
      <xdr:rowOff>104816</xdr:rowOff>
    </xdr:to>
    <xdr:cxnSp macro="">
      <xdr:nvCxnSpPr>
        <xdr:cNvPr id="294" name="直線コネクタ 293"/>
        <xdr:cNvCxnSpPr/>
      </xdr:nvCxnSpPr>
      <xdr:spPr>
        <a:xfrm>
          <a:off x="10388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61328</xdr:rowOff>
    </xdr:from>
    <xdr:to>
      <xdr:col>55</xdr:col>
      <xdr:colOff>0</xdr:colOff>
      <xdr:row>37</xdr:row>
      <xdr:rowOff>171399</xdr:rowOff>
    </xdr:to>
    <xdr:cxnSp macro="">
      <xdr:nvCxnSpPr>
        <xdr:cNvPr id="295" name="直線コネクタ 294"/>
        <xdr:cNvCxnSpPr/>
      </xdr:nvCxnSpPr>
      <xdr:spPr>
        <a:xfrm flipV="1">
          <a:off x="9639300" y="5719178"/>
          <a:ext cx="838200" cy="79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112356</xdr:rowOff>
    </xdr:from>
    <xdr:ext cx="599010" cy="259045"/>
    <xdr:sp macro="" textlink="">
      <xdr:nvSpPr>
        <xdr:cNvPr id="296" name="補助費等平均値テキスト"/>
        <xdr:cNvSpPr txBox="1"/>
      </xdr:nvSpPr>
      <xdr:spPr>
        <a:xfrm>
          <a:off x="10528300" y="5427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89479</xdr:rowOff>
    </xdr:from>
    <xdr:to>
      <xdr:col>55</xdr:col>
      <xdr:colOff>50800</xdr:colOff>
      <xdr:row>33</xdr:row>
      <xdr:rowOff>19629</xdr:rowOff>
    </xdr:to>
    <xdr:sp macro="" textlink="">
      <xdr:nvSpPr>
        <xdr:cNvPr id="297" name="フローチャート: 判断 296"/>
        <xdr:cNvSpPr/>
      </xdr:nvSpPr>
      <xdr:spPr>
        <a:xfrm>
          <a:off x="10426700" y="557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171399</xdr:rowOff>
    </xdr:from>
    <xdr:to>
      <xdr:col>50</xdr:col>
      <xdr:colOff>114300</xdr:colOff>
      <xdr:row>38</xdr:row>
      <xdr:rowOff>3135</xdr:rowOff>
    </xdr:to>
    <xdr:cxnSp macro="">
      <xdr:nvCxnSpPr>
        <xdr:cNvPr id="298" name="直線コネクタ 297"/>
        <xdr:cNvCxnSpPr/>
      </xdr:nvCxnSpPr>
      <xdr:spPr>
        <a:xfrm flipV="1">
          <a:off x="8750300" y="6515049"/>
          <a:ext cx="889000" cy="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113871</xdr:rowOff>
    </xdr:from>
    <xdr:to>
      <xdr:col>50</xdr:col>
      <xdr:colOff>165100</xdr:colOff>
      <xdr:row>38</xdr:row>
      <xdr:rowOff>44021</xdr:rowOff>
    </xdr:to>
    <xdr:sp macro="" textlink="">
      <xdr:nvSpPr>
        <xdr:cNvPr id="299" name="フローチャート: 判断 298"/>
        <xdr:cNvSpPr/>
      </xdr:nvSpPr>
      <xdr:spPr>
        <a:xfrm>
          <a:off x="9588500" y="645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60548</xdr:rowOff>
    </xdr:from>
    <xdr:ext cx="534377" cy="259045"/>
    <xdr:sp macro="" textlink="">
      <xdr:nvSpPr>
        <xdr:cNvPr id="300" name="テキスト ボックス 299"/>
        <xdr:cNvSpPr txBox="1"/>
      </xdr:nvSpPr>
      <xdr:spPr>
        <a:xfrm>
          <a:off x="9372111" y="623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170104</xdr:rowOff>
    </xdr:from>
    <xdr:to>
      <xdr:col>45</xdr:col>
      <xdr:colOff>177800</xdr:colOff>
      <xdr:row>38</xdr:row>
      <xdr:rowOff>3135</xdr:rowOff>
    </xdr:to>
    <xdr:cxnSp macro="">
      <xdr:nvCxnSpPr>
        <xdr:cNvPr id="301" name="直線コネクタ 300"/>
        <xdr:cNvCxnSpPr/>
      </xdr:nvCxnSpPr>
      <xdr:spPr>
        <a:xfrm>
          <a:off x="7861300" y="6513754"/>
          <a:ext cx="889000" cy="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123876</xdr:rowOff>
    </xdr:from>
    <xdr:to>
      <xdr:col>46</xdr:col>
      <xdr:colOff>38100</xdr:colOff>
      <xdr:row>38</xdr:row>
      <xdr:rowOff>54026</xdr:rowOff>
    </xdr:to>
    <xdr:sp macro="" textlink="">
      <xdr:nvSpPr>
        <xdr:cNvPr id="302" name="フローチャート: 判断 301"/>
        <xdr:cNvSpPr/>
      </xdr:nvSpPr>
      <xdr:spPr>
        <a:xfrm>
          <a:off x="8699500" y="646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45153</xdr:rowOff>
    </xdr:from>
    <xdr:ext cx="534377" cy="259045"/>
    <xdr:sp macro="" textlink="">
      <xdr:nvSpPr>
        <xdr:cNvPr id="303" name="テキスト ボックス 302"/>
        <xdr:cNvSpPr txBox="1"/>
      </xdr:nvSpPr>
      <xdr:spPr>
        <a:xfrm>
          <a:off x="8483111" y="656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164625</xdr:rowOff>
    </xdr:from>
    <xdr:to>
      <xdr:col>41</xdr:col>
      <xdr:colOff>50800</xdr:colOff>
      <xdr:row>37</xdr:row>
      <xdr:rowOff>170104</xdr:rowOff>
    </xdr:to>
    <xdr:cxnSp macro="">
      <xdr:nvCxnSpPr>
        <xdr:cNvPr id="304" name="直線コネクタ 303"/>
        <xdr:cNvCxnSpPr/>
      </xdr:nvCxnSpPr>
      <xdr:spPr>
        <a:xfrm>
          <a:off x="6972300" y="6508275"/>
          <a:ext cx="889000" cy="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131519</xdr:rowOff>
    </xdr:from>
    <xdr:to>
      <xdr:col>41</xdr:col>
      <xdr:colOff>101600</xdr:colOff>
      <xdr:row>38</xdr:row>
      <xdr:rowOff>61669</xdr:rowOff>
    </xdr:to>
    <xdr:sp macro="" textlink="">
      <xdr:nvSpPr>
        <xdr:cNvPr id="305" name="フローチャート: 判断 304"/>
        <xdr:cNvSpPr/>
      </xdr:nvSpPr>
      <xdr:spPr>
        <a:xfrm>
          <a:off x="7810500" y="647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52795</xdr:rowOff>
    </xdr:from>
    <xdr:ext cx="534377" cy="259045"/>
    <xdr:sp macro="" textlink="">
      <xdr:nvSpPr>
        <xdr:cNvPr id="306" name="テキスト ボックス 305"/>
        <xdr:cNvSpPr txBox="1"/>
      </xdr:nvSpPr>
      <xdr:spPr>
        <a:xfrm>
          <a:off x="7594111" y="656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135847</xdr:rowOff>
    </xdr:from>
    <xdr:to>
      <xdr:col>36</xdr:col>
      <xdr:colOff>165100</xdr:colOff>
      <xdr:row>38</xdr:row>
      <xdr:rowOff>65997</xdr:rowOff>
    </xdr:to>
    <xdr:sp macro="" textlink="">
      <xdr:nvSpPr>
        <xdr:cNvPr id="307" name="フローチャート: 判断 306"/>
        <xdr:cNvSpPr/>
      </xdr:nvSpPr>
      <xdr:spPr>
        <a:xfrm>
          <a:off x="6921500" y="647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57124</xdr:rowOff>
    </xdr:from>
    <xdr:ext cx="534377" cy="259045"/>
    <xdr:sp macro="" textlink="">
      <xdr:nvSpPr>
        <xdr:cNvPr id="308" name="テキスト ボックス 307"/>
        <xdr:cNvSpPr txBox="1"/>
      </xdr:nvSpPr>
      <xdr:spPr>
        <a:xfrm>
          <a:off x="6705111" y="657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10528</xdr:rowOff>
    </xdr:from>
    <xdr:to>
      <xdr:col>55</xdr:col>
      <xdr:colOff>50800</xdr:colOff>
      <xdr:row>33</xdr:row>
      <xdr:rowOff>112128</xdr:rowOff>
    </xdr:to>
    <xdr:sp macro="" textlink="">
      <xdr:nvSpPr>
        <xdr:cNvPr id="314" name="楕円 313"/>
        <xdr:cNvSpPr/>
      </xdr:nvSpPr>
      <xdr:spPr>
        <a:xfrm>
          <a:off x="10426700" y="566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96905</xdr:rowOff>
    </xdr:from>
    <xdr:ext cx="599010" cy="259045"/>
    <xdr:sp macro="" textlink="">
      <xdr:nvSpPr>
        <xdr:cNvPr id="315" name="補助費等該当値テキスト"/>
        <xdr:cNvSpPr txBox="1"/>
      </xdr:nvSpPr>
      <xdr:spPr>
        <a:xfrm>
          <a:off x="10528300" y="5583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120599</xdr:rowOff>
    </xdr:from>
    <xdr:to>
      <xdr:col>50</xdr:col>
      <xdr:colOff>165100</xdr:colOff>
      <xdr:row>38</xdr:row>
      <xdr:rowOff>50749</xdr:rowOff>
    </xdr:to>
    <xdr:sp macro="" textlink="">
      <xdr:nvSpPr>
        <xdr:cNvPr id="316" name="楕円 315"/>
        <xdr:cNvSpPr/>
      </xdr:nvSpPr>
      <xdr:spPr>
        <a:xfrm>
          <a:off x="9588500" y="646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41876</xdr:rowOff>
    </xdr:from>
    <xdr:ext cx="534377" cy="259045"/>
    <xdr:sp macro="" textlink="">
      <xdr:nvSpPr>
        <xdr:cNvPr id="317" name="テキスト ボックス 316"/>
        <xdr:cNvSpPr txBox="1"/>
      </xdr:nvSpPr>
      <xdr:spPr>
        <a:xfrm>
          <a:off x="9372111" y="655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123784</xdr:rowOff>
    </xdr:from>
    <xdr:to>
      <xdr:col>46</xdr:col>
      <xdr:colOff>38100</xdr:colOff>
      <xdr:row>38</xdr:row>
      <xdr:rowOff>53935</xdr:rowOff>
    </xdr:to>
    <xdr:sp macro="" textlink="">
      <xdr:nvSpPr>
        <xdr:cNvPr id="318" name="楕円 317"/>
        <xdr:cNvSpPr/>
      </xdr:nvSpPr>
      <xdr:spPr>
        <a:xfrm>
          <a:off x="8699500" y="64674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70461</xdr:rowOff>
    </xdr:from>
    <xdr:ext cx="534377" cy="259045"/>
    <xdr:sp macro="" textlink="">
      <xdr:nvSpPr>
        <xdr:cNvPr id="319" name="テキスト ボックス 318"/>
        <xdr:cNvSpPr txBox="1"/>
      </xdr:nvSpPr>
      <xdr:spPr>
        <a:xfrm>
          <a:off x="8483111" y="624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119304</xdr:rowOff>
    </xdr:from>
    <xdr:to>
      <xdr:col>41</xdr:col>
      <xdr:colOff>101600</xdr:colOff>
      <xdr:row>38</xdr:row>
      <xdr:rowOff>49454</xdr:rowOff>
    </xdr:to>
    <xdr:sp macro="" textlink="">
      <xdr:nvSpPr>
        <xdr:cNvPr id="320" name="楕円 319"/>
        <xdr:cNvSpPr/>
      </xdr:nvSpPr>
      <xdr:spPr>
        <a:xfrm>
          <a:off x="7810500" y="646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65981</xdr:rowOff>
    </xdr:from>
    <xdr:ext cx="534377" cy="259045"/>
    <xdr:sp macro="" textlink="">
      <xdr:nvSpPr>
        <xdr:cNvPr id="321" name="テキスト ボックス 320"/>
        <xdr:cNvSpPr txBox="1"/>
      </xdr:nvSpPr>
      <xdr:spPr>
        <a:xfrm>
          <a:off x="7594111" y="623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113825</xdr:rowOff>
    </xdr:from>
    <xdr:to>
      <xdr:col>36</xdr:col>
      <xdr:colOff>165100</xdr:colOff>
      <xdr:row>38</xdr:row>
      <xdr:rowOff>43975</xdr:rowOff>
    </xdr:to>
    <xdr:sp macro="" textlink="">
      <xdr:nvSpPr>
        <xdr:cNvPr id="322" name="楕円 321"/>
        <xdr:cNvSpPr/>
      </xdr:nvSpPr>
      <xdr:spPr>
        <a:xfrm>
          <a:off x="6921500" y="645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60502</xdr:rowOff>
    </xdr:from>
    <xdr:ext cx="534377" cy="259045"/>
    <xdr:sp macro="" textlink="">
      <xdr:nvSpPr>
        <xdr:cNvPr id="323" name="テキスト ボックス 322"/>
        <xdr:cNvSpPr txBox="1"/>
      </xdr:nvSpPr>
      <xdr:spPr>
        <a:xfrm>
          <a:off x="6705111" y="623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103253</xdr:rowOff>
    </xdr:from>
    <xdr:to>
      <xdr:col>54</xdr:col>
      <xdr:colOff>189865</xdr:colOff>
      <xdr:row>58</xdr:row>
      <xdr:rowOff>106263</xdr:rowOff>
    </xdr:to>
    <xdr:cxnSp macro="">
      <xdr:nvCxnSpPr>
        <xdr:cNvPr id="347" name="直線コネクタ 346"/>
        <xdr:cNvCxnSpPr/>
      </xdr:nvCxnSpPr>
      <xdr:spPr>
        <a:xfrm flipV="1">
          <a:off x="10475595" y="8847203"/>
          <a:ext cx="1270" cy="1203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110090</xdr:rowOff>
    </xdr:from>
    <xdr:ext cx="534377" cy="259045"/>
    <xdr:sp macro="" textlink="">
      <xdr:nvSpPr>
        <xdr:cNvPr id="348" name="普通建設事業費最小値テキスト"/>
        <xdr:cNvSpPr txBox="1"/>
      </xdr:nvSpPr>
      <xdr:spPr>
        <a:xfrm>
          <a:off x="10528300" y="1005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106263</xdr:rowOff>
    </xdr:from>
    <xdr:to>
      <xdr:col>55</xdr:col>
      <xdr:colOff>88900</xdr:colOff>
      <xdr:row>58</xdr:row>
      <xdr:rowOff>106263</xdr:rowOff>
    </xdr:to>
    <xdr:cxnSp macro="">
      <xdr:nvCxnSpPr>
        <xdr:cNvPr id="349" name="直線コネクタ 348"/>
        <xdr:cNvCxnSpPr/>
      </xdr:nvCxnSpPr>
      <xdr:spPr>
        <a:xfrm>
          <a:off x="10388600" y="1005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49930</xdr:rowOff>
    </xdr:from>
    <xdr:ext cx="599010" cy="259045"/>
    <xdr:sp macro="" textlink="">
      <xdr:nvSpPr>
        <xdr:cNvPr id="350" name="普通建設事業費最大値テキスト"/>
        <xdr:cNvSpPr txBox="1"/>
      </xdr:nvSpPr>
      <xdr:spPr>
        <a:xfrm>
          <a:off x="10528300" y="8622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103253</xdr:rowOff>
    </xdr:from>
    <xdr:to>
      <xdr:col>55</xdr:col>
      <xdr:colOff>88900</xdr:colOff>
      <xdr:row>51</xdr:row>
      <xdr:rowOff>103253</xdr:rowOff>
    </xdr:to>
    <xdr:cxnSp macro="">
      <xdr:nvCxnSpPr>
        <xdr:cNvPr id="351" name="直線コネクタ 350"/>
        <xdr:cNvCxnSpPr/>
      </xdr:nvCxnSpPr>
      <xdr:spPr>
        <a:xfrm>
          <a:off x="10388600" y="884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111513</xdr:rowOff>
    </xdr:from>
    <xdr:to>
      <xdr:col>55</xdr:col>
      <xdr:colOff>0</xdr:colOff>
      <xdr:row>57</xdr:row>
      <xdr:rowOff>162187</xdr:rowOff>
    </xdr:to>
    <xdr:cxnSp macro="">
      <xdr:nvCxnSpPr>
        <xdr:cNvPr id="352" name="直線コネクタ 351"/>
        <xdr:cNvCxnSpPr/>
      </xdr:nvCxnSpPr>
      <xdr:spPr>
        <a:xfrm flipV="1">
          <a:off x="9639300" y="9884163"/>
          <a:ext cx="838200" cy="50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22920</xdr:rowOff>
    </xdr:from>
    <xdr:ext cx="534377" cy="259045"/>
    <xdr:sp macro="" textlink="">
      <xdr:nvSpPr>
        <xdr:cNvPr id="353" name="普通建設事業費平均値テキスト"/>
        <xdr:cNvSpPr txBox="1"/>
      </xdr:nvSpPr>
      <xdr:spPr>
        <a:xfrm>
          <a:off x="10528300" y="9624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xdr:rowOff>
    </xdr:from>
    <xdr:to>
      <xdr:col>55</xdr:col>
      <xdr:colOff>50800</xdr:colOff>
      <xdr:row>57</xdr:row>
      <xdr:rowOff>101643</xdr:rowOff>
    </xdr:to>
    <xdr:sp macro="" textlink="">
      <xdr:nvSpPr>
        <xdr:cNvPr id="354" name="フローチャート: 判断 353"/>
        <xdr:cNvSpPr/>
      </xdr:nvSpPr>
      <xdr:spPr>
        <a:xfrm>
          <a:off x="10426700" y="977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162187</xdr:rowOff>
    </xdr:from>
    <xdr:to>
      <xdr:col>50</xdr:col>
      <xdr:colOff>114300</xdr:colOff>
      <xdr:row>58</xdr:row>
      <xdr:rowOff>34026</xdr:rowOff>
    </xdr:to>
    <xdr:cxnSp macro="">
      <xdr:nvCxnSpPr>
        <xdr:cNvPr id="355" name="直線コネクタ 354"/>
        <xdr:cNvCxnSpPr/>
      </xdr:nvCxnSpPr>
      <xdr:spPr>
        <a:xfrm flipV="1">
          <a:off x="8750300" y="9934837"/>
          <a:ext cx="889000" cy="4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49702</xdr:rowOff>
    </xdr:from>
    <xdr:to>
      <xdr:col>50</xdr:col>
      <xdr:colOff>165100</xdr:colOff>
      <xdr:row>57</xdr:row>
      <xdr:rowOff>151302</xdr:rowOff>
    </xdr:to>
    <xdr:sp macro="" textlink="">
      <xdr:nvSpPr>
        <xdr:cNvPr id="356" name="フローチャート: 判断 355"/>
        <xdr:cNvSpPr/>
      </xdr:nvSpPr>
      <xdr:spPr>
        <a:xfrm>
          <a:off x="9588500" y="982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167829</xdr:rowOff>
    </xdr:from>
    <xdr:ext cx="534377" cy="259045"/>
    <xdr:sp macro="" textlink="">
      <xdr:nvSpPr>
        <xdr:cNvPr id="357" name="テキスト ボックス 356"/>
        <xdr:cNvSpPr txBox="1"/>
      </xdr:nvSpPr>
      <xdr:spPr>
        <a:xfrm>
          <a:off x="9372111" y="959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34026</xdr:rowOff>
    </xdr:from>
    <xdr:to>
      <xdr:col>45</xdr:col>
      <xdr:colOff>177800</xdr:colOff>
      <xdr:row>58</xdr:row>
      <xdr:rowOff>34955</xdr:rowOff>
    </xdr:to>
    <xdr:cxnSp macro="">
      <xdr:nvCxnSpPr>
        <xdr:cNvPr id="358" name="直線コネクタ 357"/>
        <xdr:cNvCxnSpPr/>
      </xdr:nvCxnSpPr>
      <xdr:spPr>
        <a:xfrm flipV="1">
          <a:off x="7861300" y="9978126"/>
          <a:ext cx="889000" cy="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83772</xdr:rowOff>
    </xdr:from>
    <xdr:to>
      <xdr:col>46</xdr:col>
      <xdr:colOff>38100</xdr:colOff>
      <xdr:row>58</xdr:row>
      <xdr:rowOff>13922</xdr:rowOff>
    </xdr:to>
    <xdr:sp macro="" textlink="">
      <xdr:nvSpPr>
        <xdr:cNvPr id="359" name="フローチャート: 判断 358"/>
        <xdr:cNvSpPr/>
      </xdr:nvSpPr>
      <xdr:spPr>
        <a:xfrm>
          <a:off x="8699500" y="985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30449</xdr:rowOff>
    </xdr:from>
    <xdr:ext cx="534377" cy="259045"/>
    <xdr:sp macro="" textlink="">
      <xdr:nvSpPr>
        <xdr:cNvPr id="360" name="テキスト ボックス 359"/>
        <xdr:cNvSpPr txBox="1"/>
      </xdr:nvSpPr>
      <xdr:spPr>
        <a:xfrm>
          <a:off x="8483111" y="963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156266</xdr:rowOff>
    </xdr:from>
    <xdr:to>
      <xdr:col>41</xdr:col>
      <xdr:colOff>50800</xdr:colOff>
      <xdr:row>58</xdr:row>
      <xdr:rowOff>34955</xdr:rowOff>
    </xdr:to>
    <xdr:cxnSp macro="">
      <xdr:nvCxnSpPr>
        <xdr:cNvPr id="361" name="直線コネクタ 360"/>
        <xdr:cNvCxnSpPr/>
      </xdr:nvCxnSpPr>
      <xdr:spPr>
        <a:xfrm>
          <a:off x="6972300" y="9928916"/>
          <a:ext cx="889000" cy="5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23520</xdr:rowOff>
    </xdr:from>
    <xdr:to>
      <xdr:col>41</xdr:col>
      <xdr:colOff>101600</xdr:colOff>
      <xdr:row>57</xdr:row>
      <xdr:rowOff>125120</xdr:rowOff>
    </xdr:to>
    <xdr:sp macro="" textlink="">
      <xdr:nvSpPr>
        <xdr:cNvPr id="362" name="フローチャート: 判断 361"/>
        <xdr:cNvSpPr/>
      </xdr:nvSpPr>
      <xdr:spPr>
        <a:xfrm>
          <a:off x="7810500" y="97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141647</xdr:rowOff>
    </xdr:from>
    <xdr:ext cx="534377" cy="259045"/>
    <xdr:sp macro="" textlink="">
      <xdr:nvSpPr>
        <xdr:cNvPr id="363" name="テキスト ボックス 362"/>
        <xdr:cNvSpPr txBox="1"/>
      </xdr:nvSpPr>
      <xdr:spPr>
        <a:xfrm>
          <a:off x="7594111" y="957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32565</xdr:rowOff>
    </xdr:from>
    <xdr:to>
      <xdr:col>36</xdr:col>
      <xdr:colOff>165100</xdr:colOff>
      <xdr:row>57</xdr:row>
      <xdr:rowOff>134165</xdr:rowOff>
    </xdr:to>
    <xdr:sp macro="" textlink="">
      <xdr:nvSpPr>
        <xdr:cNvPr id="364" name="フローチャート: 判断 363"/>
        <xdr:cNvSpPr/>
      </xdr:nvSpPr>
      <xdr:spPr>
        <a:xfrm>
          <a:off x="6921500" y="980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150692</xdr:rowOff>
    </xdr:from>
    <xdr:ext cx="534377" cy="259045"/>
    <xdr:sp macro="" textlink="">
      <xdr:nvSpPr>
        <xdr:cNvPr id="365" name="テキスト ボックス 364"/>
        <xdr:cNvSpPr txBox="1"/>
      </xdr:nvSpPr>
      <xdr:spPr>
        <a:xfrm>
          <a:off x="6705111" y="958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60713</xdr:rowOff>
    </xdr:from>
    <xdr:to>
      <xdr:col>55</xdr:col>
      <xdr:colOff>50800</xdr:colOff>
      <xdr:row>57</xdr:row>
      <xdr:rowOff>162313</xdr:rowOff>
    </xdr:to>
    <xdr:sp macro="" textlink="">
      <xdr:nvSpPr>
        <xdr:cNvPr id="371" name="楕円 370"/>
        <xdr:cNvSpPr/>
      </xdr:nvSpPr>
      <xdr:spPr>
        <a:xfrm>
          <a:off x="10426700" y="983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39140</xdr:rowOff>
    </xdr:from>
    <xdr:ext cx="534377" cy="259045"/>
    <xdr:sp macro="" textlink="">
      <xdr:nvSpPr>
        <xdr:cNvPr id="372" name="普通建設事業費該当値テキスト"/>
        <xdr:cNvSpPr txBox="1"/>
      </xdr:nvSpPr>
      <xdr:spPr>
        <a:xfrm>
          <a:off x="10528300" y="981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111387</xdr:rowOff>
    </xdr:from>
    <xdr:to>
      <xdr:col>50</xdr:col>
      <xdr:colOff>165100</xdr:colOff>
      <xdr:row>58</xdr:row>
      <xdr:rowOff>41537</xdr:rowOff>
    </xdr:to>
    <xdr:sp macro="" textlink="">
      <xdr:nvSpPr>
        <xdr:cNvPr id="373" name="楕円 372"/>
        <xdr:cNvSpPr/>
      </xdr:nvSpPr>
      <xdr:spPr>
        <a:xfrm>
          <a:off x="9588500" y="988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32664</xdr:rowOff>
    </xdr:from>
    <xdr:ext cx="534377" cy="259045"/>
    <xdr:sp macro="" textlink="">
      <xdr:nvSpPr>
        <xdr:cNvPr id="374" name="テキスト ボックス 373"/>
        <xdr:cNvSpPr txBox="1"/>
      </xdr:nvSpPr>
      <xdr:spPr>
        <a:xfrm>
          <a:off x="9372111" y="997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154676</xdr:rowOff>
    </xdr:from>
    <xdr:to>
      <xdr:col>46</xdr:col>
      <xdr:colOff>38100</xdr:colOff>
      <xdr:row>58</xdr:row>
      <xdr:rowOff>84826</xdr:rowOff>
    </xdr:to>
    <xdr:sp macro="" textlink="">
      <xdr:nvSpPr>
        <xdr:cNvPr id="375" name="楕円 374"/>
        <xdr:cNvSpPr/>
      </xdr:nvSpPr>
      <xdr:spPr>
        <a:xfrm>
          <a:off x="8699500" y="992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75953</xdr:rowOff>
    </xdr:from>
    <xdr:ext cx="534377" cy="259045"/>
    <xdr:sp macro="" textlink="">
      <xdr:nvSpPr>
        <xdr:cNvPr id="376" name="テキスト ボックス 375"/>
        <xdr:cNvSpPr txBox="1"/>
      </xdr:nvSpPr>
      <xdr:spPr>
        <a:xfrm>
          <a:off x="8483111" y="1002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155605</xdr:rowOff>
    </xdr:from>
    <xdr:to>
      <xdr:col>41</xdr:col>
      <xdr:colOff>101600</xdr:colOff>
      <xdr:row>58</xdr:row>
      <xdr:rowOff>85755</xdr:rowOff>
    </xdr:to>
    <xdr:sp macro="" textlink="">
      <xdr:nvSpPr>
        <xdr:cNvPr id="377" name="楕円 376"/>
        <xdr:cNvSpPr/>
      </xdr:nvSpPr>
      <xdr:spPr>
        <a:xfrm>
          <a:off x="7810500" y="992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76882</xdr:rowOff>
    </xdr:from>
    <xdr:ext cx="534377" cy="259045"/>
    <xdr:sp macro="" textlink="">
      <xdr:nvSpPr>
        <xdr:cNvPr id="378" name="テキスト ボックス 377"/>
        <xdr:cNvSpPr txBox="1"/>
      </xdr:nvSpPr>
      <xdr:spPr>
        <a:xfrm>
          <a:off x="7594111" y="10020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105466</xdr:rowOff>
    </xdr:from>
    <xdr:to>
      <xdr:col>36</xdr:col>
      <xdr:colOff>165100</xdr:colOff>
      <xdr:row>58</xdr:row>
      <xdr:rowOff>35616</xdr:rowOff>
    </xdr:to>
    <xdr:sp macro="" textlink="">
      <xdr:nvSpPr>
        <xdr:cNvPr id="379" name="楕円 378"/>
        <xdr:cNvSpPr/>
      </xdr:nvSpPr>
      <xdr:spPr>
        <a:xfrm>
          <a:off x="6921500" y="987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26743</xdr:rowOff>
    </xdr:from>
    <xdr:ext cx="534377" cy="259045"/>
    <xdr:sp macro="" textlink="">
      <xdr:nvSpPr>
        <xdr:cNvPr id="380" name="テキスト ボックス 379"/>
        <xdr:cNvSpPr txBox="1"/>
      </xdr:nvSpPr>
      <xdr:spPr>
        <a:xfrm>
          <a:off x="6705111" y="997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152374</xdr:rowOff>
    </xdr:from>
    <xdr:to>
      <xdr:col>54</xdr:col>
      <xdr:colOff>189865</xdr:colOff>
      <xdr:row>79</xdr:row>
      <xdr:rowOff>43828</xdr:rowOff>
    </xdr:to>
    <xdr:cxnSp macro="">
      <xdr:nvCxnSpPr>
        <xdr:cNvPr id="404" name="直線コネクタ 403"/>
        <xdr:cNvCxnSpPr/>
      </xdr:nvCxnSpPr>
      <xdr:spPr>
        <a:xfrm flipV="1">
          <a:off x="10475595" y="11982424"/>
          <a:ext cx="1270" cy="1605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47655</xdr:rowOff>
    </xdr:from>
    <xdr:ext cx="313932" cy="259045"/>
    <xdr:sp macro="" textlink="">
      <xdr:nvSpPr>
        <xdr:cNvPr id="405" name="普通建設事業費 （ うち新規整備　）最小値テキスト"/>
        <xdr:cNvSpPr txBox="1"/>
      </xdr:nvSpPr>
      <xdr:spPr>
        <a:xfrm>
          <a:off x="10528300" y="135922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43828</xdr:rowOff>
    </xdr:from>
    <xdr:to>
      <xdr:col>55</xdr:col>
      <xdr:colOff>88900</xdr:colOff>
      <xdr:row>79</xdr:row>
      <xdr:rowOff>43828</xdr:rowOff>
    </xdr:to>
    <xdr:cxnSp macro="">
      <xdr:nvCxnSpPr>
        <xdr:cNvPr id="406" name="直線コネクタ 405"/>
        <xdr:cNvCxnSpPr/>
      </xdr:nvCxnSpPr>
      <xdr:spPr>
        <a:xfrm>
          <a:off x="10388600" y="13588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99051</xdr:rowOff>
    </xdr:from>
    <xdr:ext cx="599010" cy="259045"/>
    <xdr:sp macro="" textlink="">
      <xdr:nvSpPr>
        <xdr:cNvPr id="407" name="普通建設事業費 （ うち新規整備　）最大値テキスト"/>
        <xdr:cNvSpPr txBox="1"/>
      </xdr:nvSpPr>
      <xdr:spPr>
        <a:xfrm>
          <a:off x="10528300" y="11757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152374</xdr:rowOff>
    </xdr:from>
    <xdr:to>
      <xdr:col>55</xdr:col>
      <xdr:colOff>88900</xdr:colOff>
      <xdr:row>69</xdr:row>
      <xdr:rowOff>152374</xdr:rowOff>
    </xdr:to>
    <xdr:cxnSp macro="">
      <xdr:nvCxnSpPr>
        <xdr:cNvPr id="408" name="直線コネクタ 407"/>
        <xdr:cNvCxnSpPr/>
      </xdr:nvCxnSpPr>
      <xdr:spPr>
        <a:xfrm>
          <a:off x="10388600" y="11982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126364</xdr:rowOff>
    </xdr:from>
    <xdr:to>
      <xdr:col>55</xdr:col>
      <xdr:colOff>0</xdr:colOff>
      <xdr:row>78</xdr:row>
      <xdr:rowOff>160376</xdr:rowOff>
    </xdr:to>
    <xdr:cxnSp macro="">
      <xdr:nvCxnSpPr>
        <xdr:cNvPr id="409" name="直線コネクタ 408"/>
        <xdr:cNvCxnSpPr/>
      </xdr:nvCxnSpPr>
      <xdr:spPr>
        <a:xfrm flipV="1">
          <a:off x="9639300" y="13499464"/>
          <a:ext cx="838200" cy="34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11650</xdr:rowOff>
    </xdr:from>
    <xdr:ext cx="534377" cy="259045"/>
    <xdr:sp macro="" textlink="">
      <xdr:nvSpPr>
        <xdr:cNvPr id="410" name="普通建設事業費 （ うち新規整備　）平均値テキスト"/>
        <xdr:cNvSpPr txBox="1"/>
      </xdr:nvSpPr>
      <xdr:spPr>
        <a:xfrm>
          <a:off x="10528300" y="13213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160223</xdr:rowOff>
    </xdr:from>
    <xdr:to>
      <xdr:col>55</xdr:col>
      <xdr:colOff>50800</xdr:colOff>
      <xdr:row>78</xdr:row>
      <xdr:rowOff>90373</xdr:rowOff>
    </xdr:to>
    <xdr:sp macro="" textlink="">
      <xdr:nvSpPr>
        <xdr:cNvPr id="411" name="フローチャート: 判断 410"/>
        <xdr:cNvSpPr/>
      </xdr:nvSpPr>
      <xdr:spPr>
        <a:xfrm>
          <a:off x="104267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140742</xdr:rowOff>
    </xdr:from>
    <xdr:to>
      <xdr:col>50</xdr:col>
      <xdr:colOff>114300</xdr:colOff>
      <xdr:row>78</xdr:row>
      <xdr:rowOff>160376</xdr:rowOff>
    </xdr:to>
    <xdr:cxnSp macro="">
      <xdr:nvCxnSpPr>
        <xdr:cNvPr id="412" name="直線コネクタ 411"/>
        <xdr:cNvCxnSpPr/>
      </xdr:nvCxnSpPr>
      <xdr:spPr>
        <a:xfrm>
          <a:off x="8750300" y="13513842"/>
          <a:ext cx="889000" cy="1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36525</xdr:rowOff>
    </xdr:from>
    <xdr:to>
      <xdr:col>50</xdr:col>
      <xdr:colOff>165100</xdr:colOff>
      <xdr:row>78</xdr:row>
      <xdr:rowOff>138125</xdr:rowOff>
    </xdr:to>
    <xdr:sp macro="" textlink="">
      <xdr:nvSpPr>
        <xdr:cNvPr id="413" name="フローチャート: 判断 412"/>
        <xdr:cNvSpPr/>
      </xdr:nvSpPr>
      <xdr:spPr>
        <a:xfrm>
          <a:off x="9588500" y="134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154652</xdr:rowOff>
    </xdr:from>
    <xdr:ext cx="534377" cy="259045"/>
    <xdr:sp macro="" textlink="">
      <xdr:nvSpPr>
        <xdr:cNvPr id="414" name="テキスト ボックス 413"/>
        <xdr:cNvSpPr txBox="1"/>
      </xdr:nvSpPr>
      <xdr:spPr>
        <a:xfrm>
          <a:off x="9372111" y="1318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140742</xdr:rowOff>
    </xdr:from>
    <xdr:to>
      <xdr:col>45</xdr:col>
      <xdr:colOff>177800</xdr:colOff>
      <xdr:row>78</xdr:row>
      <xdr:rowOff>148806</xdr:rowOff>
    </xdr:to>
    <xdr:cxnSp macro="">
      <xdr:nvCxnSpPr>
        <xdr:cNvPr id="415" name="直線コネクタ 414"/>
        <xdr:cNvCxnSpPr/>
      </xdr:nvCxnSpPr>
      <xdr:spPr>
        <a:xfrm flipV="1">
          <a:off x="7861300" y="13513842"/>
          <a:ext cx="889000" cy="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62751</xdr:rowOff>
    </xdr:from>
    <xdr:to>
      <xdr:col>46</xdr:col>
      <xdr:colOff>38100</xdr:colOff>
      <xdr:row>78</xdr:row>
      <xdr:rowOff>164351</xdr:rowOff>
    </xdr:to>
    <xdr:sp macro="" textlink="">
      <xdr:nvSpPr>
        <xdr:cNvPr id="416" name="フローチャート: 判断 415"/>
        <xdr:cNvSpPr/>
      </xdr:nvSpPr>
      <xdr:spPr>
        <a:xfrm>
          <a:off x="8699500" y="134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9428</xdr:rowOff>
    </xdr:from>
    <xdr:ext cx="469744" cy="259045"/>
    <xdr:sp macro="" textlink="">
      <xdr:nvSpPr>
        <xdr:cNvPr id="417" name="テキスト ボックス 416"/>
        <xdr:cNvSpPr txBox="1"/>
      </xdr:nvSpPr>
      <xdr:spPr>
        <a:xfrm>
          <a:off x="8515428" y="1321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145287</xdr:rowOff>
    </xdr:from>
    <xdr:to>
      <xdr:col>41</xdr:col>
      <xdr:colOff>50800</xdr:colOff>
      <xdr:row>78</xdr:row>
      <xdr:rowOff>148806</xdr:rowOff>
    </xdr:to>
    <xdr:cxnSp macro="">
      <xdr:nvCxnSpPr>
        <xdr:cNvPr id="418" name="直線コネクタ 417"/>
        <xdr:cNvCxnSpPr/>
      </xdr:nvCxnSpPr>
      <xdr:spPr>
        <a:xfrm>
          <a:off x="6972300" y="13518387"/>
          <a:ext cx="889000" cy="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32195</xdr:rowOff>
    </xdr:from>
    <xdr:to>
      <xdr:col>41</xdr:col>
      <xdr:colOff>101600</xdr:colOff>
      <xdr:row>78</xdr:row>
      <xdr:rowOff>133795</xdr:rowOff>
    </xdr:to>
    <xdr:sp macro="" textlink="">
      <xdr:nvSpPr>
        <xdr:cNvPr id="419" name="フローチャート: 判断 418"/>
        <xdr:cNvSpPr/>
      </xdr:nvSpPr>
      <xdr:spPr>
        <a:xfrm>
          <a:off x="7810500" y="1340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150322</xdr:rowOff>
    </xdr:from>
    <xdr:ext cx="534377" cy="259045"/>
    <xdr:sp macro="" textlink="">
      <xdr:nvSpPr>
        <xdr:cNvPr id="420" name="テキスト ボックス 419"/>
        <xdr:cNvSpPr txBox="1"/>
      </xdr:nvSpPr>
      <xdr:spPr>
        <a:xfrm>
          <a:off x="7594111" y="1318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43625</xdr:rowOff>
    </xdr:from>
    <xdr:to>
      <xdr:col>36</xdr:col>
      <xdr:colOff>165100</xdr:colOff>
      <xdr:row>78</xdr:row>
      <xdr:rowOff>145225</xdr:rowOff>
    </xdr:to>
    <xdr:sp macro="" textlink="">
      <xdr:nvSpPr>
        <xdr:cNvPr id="421" name="フローチャート: 判断 420"/>
        <xdr:cNvSpPr/>
      </xdr:nvSpPr>
      <xdr:spPr>
        <a:xfrm>
          <a:off x="6921500" y="134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161752</xdr:rowOff>
    </xdr:from>
    <xdr:ext cx="469744" cy="259045"/>
    <xdr:sp macro="" textlink="">
      <xdr:nvSpPr>
        <xdr:cNvPr id="422" name="テキスト ボックス 421"/>
        <xdr:cNvSpPr txBox="1"/>
      </xdr:nvSpPr>
      <xdr:spPr>
        <a:xfrm>
          <a:off x="6737428" y="1319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75564</xdr:rowOff>
    </xdr:from>
    <xdr:to>
      <xdr:col>55</xdr:col>
      <xdr:colOff>50800</xdr:colOff>
      <xdr:row>79</xdr:row>
      <xdr:rowOff>5714</xdr:rowOff>
    </xdr:to>
    <xdr:sp macro="" textlink="">
      <xdr:nvSpPr>
        <xdr:cNvPr id="428" name="楕円 427"/>
        <xdr:cNvSpPr/>
      </xdr:nvSpPr>
      <xdr:spPr>
        <a:xfrm>
          <a:off x="10426700" y="1344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161941</xdr:rowOff>
    </xdr:from>
    <xdr:ext cx="469744" cy="259045"/>
    <xdr:sp macro="" textlink="">
      <xdr:nvSpPr>
        <xdr:cNvPr id="429" name="普通建設事業費 （ うち新規整備　）該当値テキスト"/>
        <xdr:cNvSpPr txBox="1"/>
      </xdr:nvSpPr>
      <xdr:spPr>
        <a:xfrm>
          <a:off x="10528300" y="13363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109576</xdr:rowOff>
    </xdr:from>
    <xdr:to>
      <xdr:col>50</xdr:col>
      <xdr:colOff>165100</xdr:colOff>
      <xdr:row>79</xdr:row>
      <xdr:rowOff>39726</xdr:rowOff>
    </xdr:to>
    <xdr:sp macro="" textlink="">
      <xdr:nvSpPr>
        <xdr:cNvPr id="430" name="楕円 429"/>
        <xdr:cNvSpPr/>
      </xdr:nvSpPr>
      <xdr:spPr>
        <a:xfrm>
          <a:off x="9588500" y="1348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30853</xdr:rowOff>
    </xdr:from>
    <xdr:ext cx="469744" cy="259045"/>
    <xdr:sp macro="" textlink="">
      <xdr:nvSpPr>
        <xdr:cNvPr id="431" name="テキスト ボックス 430"/>
        <xdr:cNvSpPr txBox="1"/>
      </xdr:nvSpPr>
      <xdr:spPr>
        <a:xfrm>
          <a:off x="9404428" y="1357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89942</xdr:rowOff>
    </xdr:from>
    <xdr:to>
      <xdr:col>46</xdr:col>
      <xdr:colOff>38100</xdr:colOff>
      <xdr:row>79</xdr:row>
      <xdr:rowOff>20092</xdr:rowOff>
    </xdr:to>
    <xdr:sp macro="" textlink="">
      <xdr:nvSpPr>
        <xdr:cNvPr id="432" name="楕円 431"/>
        <xdr:cNvSpPr/>
      </xdr:nvSpPr>
      <xdr:spPr>
        <a:xfrm>
          <a:off x="8699500" y="1346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11219</xdr:rowOff>
    </xdr:from>
    <xdr:ext cx="469744" cy="259045"/>
    <xdr:sp macro="" textlink="">
      <xdr:nvSpPr>
        <xdr:cNvPr id="433" name="テキスト ボックス 432"/>
        <xdr:cNvSpPr txBox="1"/>
      </xdr:nvSpPr>
      <xdr:spPr>
        <a:xfrm>
          <a:off x="8515428" y="1355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98006</xdr:rowOff>
    </xdr:from>
    <xdr:to>
      <xdr:col>41</xdr:col>
      <xdr:colOff>101600</xdr:colOff>
      <xdr:row>79</xdr:row>
      <xdr:rowOff>28156</xdr:rowOff>
    </xdr:to>
    <xdr:sp macro="" textlink="">
      <xdr:nvSpPr>
        <xdr:cNvPr id="434" name="楕円 433"/>
        <xdr:cNvSpPr/>
      </xdr:nvSpPr>
      <xdr:spPr>
        <a:xfrm>
          <a:off x="7810500" y="1347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19283</xdr:rowOff>
    </xdr:from>
    <xdr:ext cx="469744" cy="259045"/>
    <xdr:sp macro="" textlink="">
      <xdr:nvSpPr>
        <xdr:cNvPr id="435" name="テキスト ボックス 434"/>
        <xdr:cNvSpPr txBox="1"/>
      </xdr:nvSpPr>
      <xdr:spPr>
        <a:xfrm>
          <a:off x="7626428" y="13563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94487</xdr:rowOff>
    </xdr:from>
    <xdr:to>
      <xdr:col>36</xdr:col>
      <xdr:colOff>165100</xdr:colOff>
      <xdr:row>79</xdr:row>
      <xdr:rowOff>24637</xdr:rowOff>
    </xdr:to>
    <xdr:sp macro="" textlink="">
      <xdr:nvSpPr>
        <xdr:cNvPr id="436" name="楕円 435"/>
        <xdr:cNvSpPr/>
      </xdr:nvSpPr>
      <xdr:spPr>
        <a:xfrm>
          <a:off x="69215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15764</xdr:rowOff>
    </xdr:from>
    <xdr:ext cx="469744" cy="259045"/>
    <xdr:sp macro="" textlink="">
      <xdr:nvSpPr>
        <xdr:cNvPr id="437" name="テキスト ボックス 436"/>
        <xdr:cNvSpPr txBox="1"/>
      </xdr:nvSpPr>
      <xdr:spPr>
        <a:xfrm>
          <a:off x="6737428" y="1356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97637</xdr:rowOff>
    </xdr:from>
    <xdr:to>
      <xdr:col>54</xdr:col>
      <xdr:colOff>189865</xdr:colOff>
      <xdr:row>98</xdr:row>
      <xdr:rowOff>142139</xdr:rowOff>
    </xdr:to>
    <xdr:cxnSp macro="">
      <xdr:nvCxnSpPr>
        <xdr:cNvPr id="461" name="直線コネクタ 460"/>
        <xdr:cNvCxnSpPr/>
      </xdr:nvCxnSpPr>
      <xdr:spPr>
        <a:xfrm flipV="1">
          <a:off x="10475595" y="15699587"/>
          <a:ext cx="1270" cy="124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145966</xdr:rowOff>
    </xdr:from>
    <xdr:ext cx="469744" cy="259045"/>
    <xdr:sp macro="" textlink="">
      <xdr:nvSpPr>
        <xdr:cNvPr id="462" name="普通建設事業費 （ うち更新整備　）最小値テキスト"/>
        <xdr:cNvSpPr txBox="1"/>
      </xdr:nvSpPr>
      <xdr:spPr>
        <a:xfrm>
          <a:off x="10528300" y="1694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142139</xdr:rowOff>
    </xdr:from>
    <xdr:to>
      <xdr:col>55</xdr:col>
      <xdr:colOff>88900</xdr:colOff>
      <xdr:row>98</xdr:row>
      <xdr:rowOff>142139</xdr:rowOff>
    </xdr:to>
    <xdr:cxnSp macro="">
      <xdr:nvCxnSpPr>
        <xdr:cNvPr id="463" name="直線コネクタ 462"/>
        <xdr:cNvCxnSpPr/>
      </xdr:nvCxnSpPr>
      <xdr:spPr>
        <a:xfrm>
          <a:off x="10388600" y="1694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44314</xdr:rowOff>
    </xdr:from>
    <xdr:ext cx="534377" cy="259045"/>
    <xdr:sp macro="" textlink="">
      <xdr:nvSpPr>
        <xdr:cNvPr id="464" name="普通建設事業費 （ うち更新整備　）最大値テキスト"/>
        <xdr:cNvSpPr txBox="1"/>
      </xdr:nvSpPr>
      <xdr:spPr>
        <a:xfrm>
          <a:off x="10528300" y="1547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97637</xdr:rowOff>
    </xdr:from>
    <xdr:to>
      <xdr:col>55</xdr:col>
      <xdr:colOff>88900</xdr:colOff>
      <xdr:row>91</xdr:row>
      <xdr:rowOff>97637</xdr:rowOff>
    </xdr:to>
    <xdr:cxnSp macro="">
      <xdr:nvCxnSpPr>
        <xdr:cNvPr id="465" name="直線コネクタ 464"/>
        <xdr:cNvCxnSpPr/>
      </xdr:nvCxnSpPr>
      <xdr:spPr>
        <a:xfrm>
          <a:off x="10388600" y="1569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133204</xdr:rowOff>
    </xdr:from>
    <xdr:to>
      <xdr:col>55</xdr:col>
      <xdr:colOff>0</xdr:colOff>
      <xdr:row>96</xdr:row>
      <xdr:rowOff>166808</xdr:rowOff>
    </xdr:to>
    <xdr:cxnSp macro="">
      <xdr:nvCxnSpPr>
        <xdr:cNvPr id="466" name="直線コネクタ 465"/>
        <xdr:cNvCxnSpPr/>
      </xdr:nvCxnSpPr>
      <xdr:spPr>
        <a:xfrm>
          <a:off x="9639300" y="16592404"/>
          <a:ext cx="8382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111377</xdr:rowOff>
    </xdr:from>
    <xdr:ext cx="534377" cy="259045"/>
    <xdr:sp macro="" textlink="">
      <xdr:nvSpPr>
        <xdr:cNvPr id="467" name="普通建設事業費 （ うち更新整備　）平均値テキスト"/>
        <xdr:cNvSpPr txBox="1"/>
      </xdr:nvSpPr>
      <xdr:spPr>
        <a:xfrm>
          <a:off x="10528300" y="163991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88500</xdr:rowOff>
    </xdr:from>
    <xdr:to>
      <xdr:col>55</xdr:col>
      <xdr:colOff>50800</xdr:colOff>
      <xdr:row>97</xdr:row>
      <xdr:rowOff>18650</xdr:rowOff>
    </xdr:to>
    <xdr:sp macro="" textlink="">
      <xdr:nvSpPr>
        <xdr:cNvPr id="468" name="フローチャート: 判断 467"/>
        <xdr:cNvSpPr/>
      </xdr:nvSpPr>
      <xdr:spPr>
        <a:xfrm>
          <a:off x="104267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133204</xdr:rowOff>
    </xdr:from>
    <xdr:to>
      <xdr:col>50</xdr:col>
      <xdr:colOff>114300</xdr:colOff>
      <xdr:row>97</xdr:row>
      <xdr:rowOff>88227</xdr:rowOff>
    </xdr:to>
    <xdr:cxnSp macro="">
      <xdr:nvCxnSpPr>
        <xdr:cNvPr id="469" name="直線コネクタ 468"/>
        <xdr:cNvCxnSpPr/>
      </xdr:nvCxnSpPr>
      <xdr:spPr>
        <a:xfrm flipV="1">
          <a:off x="8750300" y="16592404"/>
          <a:ext cx="889000" cy="126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104121</xdr:rowOff>
    </xdr:from>
    <xdr:to>
      <xdr:col>50</xdr:col>
      <xdr:colOff>165100</xdr:colOff>
      <xdr:row>97</xdr:row>
      <xdr:rowOff>34271</xdr:rowOff>
    </xdr:to>
    <xdr:sp macro="" textlink="">
      <xdr:nvSpPr>
        <xdr:cNvPr id="470" name="フローチャート: 判断 469"/>
        <xdr:cNvSpPr/>
      </xdr:nvSpPr>
      <xdr:spPr>
        <a:xfrm>
          <a:off x="9588500" y="1656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25398</xdr:rowOff>
    </xdr:from>
    <xdr:ext cx="534377" cy="259045"/>
    <xdr:sp macro="" textlink="">
      <xdr:nvSpPr>
        <xdr:cNvPr id="471" name="テキスト ボックス 470"/>
        <xdr:cNvSpPr txBox="1"/>
      </xdr:nvSpPr>
      <xdr:spPr>
        <a:xfrm>
          <a:off x="9372111" y="1665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52451</xdr:rowOff>
    </xdr:from>
    <xdr:to>
      <xdr:col>45</xdr:col>
      <xdr:colOff>177800</xdr:colOff>
      <xdr:row>97</xdr:row>
      <xdr:rowOff>88227</xdr:rowOff>
    </xdr:to>
    <xdr:cxnSp macro="">
      <xdr:nvCxnSpPr>
        <xdr:cNvPr id="472" name="直線コネクタ 471"/>
        <xdr:cNvCxnSpPr/>
      </xdr:nvCxnSpPr>
      <xdr:spPr>
        <a:xfrm>
          <a:off x="7861300" y="16683101"/>
          <a:ext cx="889000" cy="3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156660</xdr:rowOff>
    </xdr:from>
    <xdr:to>
      <xdr:col>46</xdr:col>
      <xdr:colOff>38100</xdr:colOff>
      <xdr:row>97</xdr:row>
      <xdr:rowOff>86810</xdr:rowOff>
    </xdr:to>
    <xdr:sp macro="" textlink="">
      <xdr:nvSpPr>
        <xdr:cNvPr id="473" name="フローチャート: 判断 472"/>
        <xdr:cNvSpPr/>
      </xdr:nvSpPr>
      <xdr:spPr>
        <a:xfrm>
          <a:off x="8699500" y="1661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103337</xdr:rowOff>
    </xdr:from>
    <xdr:ext cx="534377" cy="259045"/>
    <xdr:sp macro="" textlink="">
      <xdr:nvSpPr>
        <xdr:cNvPr id="474" name="テキスト ボックス 473"/>
        <xdr:cNvSpPr txBox="1"/>
      </xdr:nvSpPr>
      <xdr:spPr>
        <a:xfrm>
          <a:off x="8483111" y="1639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151397</xdr:rowOff>
    </xdr:from>
    <xdr:to>
      <xdr:col>41</xdr:col>
      <xdr:colOff>50800</xdr:colOff>
      <xdr:row>97</xdr:row>
      <xdr:rowOff>52451</xdr:rowOff>
    </xdr:to>
    <xdr:cxnSp macro="">
      <xdr:nvCxnSpPr>
        <xdr:cNvPr id="475" name="直線コネクタ 474"/>
        <xdr:cNvCxnSpPr/>
      </xdr:nvCxnSpPr>
      <xdr:spPr>
        <a:xfrm>
          <a:off x="6972300" y="16610597"/>
          <a:ext cx="889000" cy="7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85337</xdr:rowOff>
    </xdr:from>
    <xdr:to>
      <xdr:col>41</xdr:col>
      <xdr:colOff>101600</xdr:colOff>
      <xdr:row>97</xdr:row>
      <xdr:rowOff>15487</xdr:rowOff>
    </xdr:to>
    <xdr:sp macro="" textlink="">
      <xdr:nvSpPr>
        <xdr:cNvPr id="476" name="フローチャート: 判断 475"/>
        <xdr:cNvSpPr/>
      </xdr:nvSpPr>
      <xdr:spPr>
        <a:xfrm>
          <a:off x="7810500" y="1654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32014</xdr:rowOff>
    </xdr:from>
    <xdr:ext cx="534377" cy="259045"/>
    <xdr:sp macro="" textlink="">
      <xdr:nvSpPr>
        <xdr:cNvPr id="477" name="テキスト ボックス 476"/>
        <xdr:cNvSpPr txBox="1"/>
      </xdr:nvSpPr>
      <xdr:spPr>
        <a:xfrm>
          <a:off x="7594111" y="1631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108026</xdr:rowOff>
    </xdr:from>
    <xdr:to>
      <xdr:col>36</xdr:col>
      <xdr:colOff>165100</xdr:colOff>
      <xdr:row>97</xdr:row>
      <xdr:rowOff>38176</xdr:rowOff>
    </xdr:to>
    <xdr:sp macro="" textlink="">
      <xdr:nvSpPr>
        <xdr:cNvPr id="478" name="フローチャート: 判断 477"/>
        <xdr:cNvSpPr/>
      </xdr:nvSpPr>
      <xdr:spPr>
        <a:xfrm>
          <a:off x="6921500" y="1656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29303</xdr:rowOff>
    </xdr:from>
    <xdr:ext cx="534377" cy="259045"/>
    <xdr:sp macro="" textlink="">
      <xdr:nvSpPr>
        <xdr:cNvPr id="479" name="テキスト ボックス 478"/>
        <xdr:cNvSpPr txBox="1"/>
      </xdr:nvSpPr>
      <xdr:spPr>
        <a:xfrm>
          <a:off x="6705111" y="1665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116008</xdr:rowOff>
    </xdr:from>
    <xdr:to>
      <xdr:col>55</xdr:col>
      <xdr:colOff>50800</xdr:colOff>
      <xdr:row>97</xdr:row>
      <xdr:rowOff>46158</xdr:rowOff>
    </xdr:to>
    <xdr:sp macro="" textlink="">
      <xdr:nvSpPr>
        <xdr:cNvPr id="485" name="楕円 484"/>
        <xdr:cNvSpPr/>
      </xdr:nvSpPr>
      <xdr:spPr>
        <a:xfrm>
          <a:off x="10426700" y="1657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94435</xdr:rowOff>
    </xdr:from>
    <xdr:ext cx="534377" cy="259045"/>
    <xdr:sp macro="" textlink="">
      <xdr:nvSpPr>
        <xdr:cNvPr id="486" name="普通建設事業費 （ うち更新整備　）該当値テキスト"/>
        <xdr:cNvSpPr txBox="1"/>
      </xdr:nvSpPr>
      <xdr:spPr>
        <a:xfrm>
          <a:off x="10528300" y="16553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82404</xdr:rowOff>
    </xdr:from>
    <xdr:to>
      <xdr:col>50</xdr:col>
      <xdr:colOff>165100</xdr:colOff>
      <xdr:row>97</xdr:row>
      <xdr:rowOff>12554</xdr:rowOff>
    </xdr:to>
    <xdr:sp macro="" textlink="">
      <xdr:nvSpPr>
        <xdr:cNvPr id="487" name="楕円 486"/>
        <xdr:cNvSpPr/>
      </xdr:nvSpPr>
      <xdr:spPr>
        <a:xfrm>
          <a:off x="9588500" y="1654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29081</xdr:rowOff>
    </xdr:from>
    <xdr:ext cx="534377" cy="259045"/>
    <xdr:sp macro="" textlink="">
      <xdr:nvSpPr>
        <xdr:cNvPr id="488" name="テキスト ボックス 487"/>
        <xdr:cNvSpPr txBox="1"/>
      </xdr:nvSpPr>
      <xdr:spPr>
        <a:xfrm>
          <a:off x="9372111" y="1631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37427</xdr:rowOff>
    </xdr:from>
    <xdr:to>
      <xdr:col>46</xdr:col>
      <xdr:colOff>38100</xdr:colOff>
      <xdr:row>97</xdr:row>
      <xdr:rowOff>139027</xdr:rowOff>
    </xdr:to>
    <xdr:sp macro="" textlink="">
      <xdr:nvSpPr>
        <xdr:cNvPr id="489" name="楕円 488"/>
        <xdr:cNvSpPr/>
      </xdr:nvSpPr>
      <xdr:spPr>
        <a:xfrm>
          <a:off x="8699500" y="1666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130154</xdr:rowOff>
    </xdr:from>
    <xdr:ext cx="534377" cy="259045"/>
    <xdr:sp macro="" textlink="">
      <xdr:nvSpPr>
        <xdr:cNvPr id="490" name="テキスト ボックス 489"/>
        <xdr:cNvSpPr txBox="1"/>
      </xdr:nvSpPr>
      <xdr:spPr>
        <a:xfrm>
          <a:off x="8483111" y="16760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1651</xdr:rowOff>
    </xdr:from>
    <xdr:to>
      <xdr:col>41</xdr:col>
      <xdr:colOff>101600</xdr:colOff>
      <xdr:row>97</xdr:row>
      <xdr:rowOff>103251</xdr:rowOff>
    </xdr:to>
    <xdr:sp macro="" textlink="">
      <xdr:nvSpPr>
        <xdr:cNvPr id="491" name="楕円 490"/>
        <xdr:cNvSpPr/>
      </xdr:nvSpPr>
      <xdr:spPr>
        <a:xfrm>
          <a:off x="7810500" y="1663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94378</xdr:rowOff>
    </xdr:from>
    <xdr:ext cx="534377" cy="259045"/>
    <xdr:sp macro="" textlink="">
      <xdr:nvSpPr>
        <xdr:cNvPr id="492" name="テキスト ボックス 491"/>
        <xdr:cNvSpPr txBox="1"/>
      </xdr:nvSpPr>
      <xdr:spPr>
        <a:xfrm>
          <a:off x="7594111" y="1672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100597</xdr:rowOff>
    </xdr:from>
    <xdr:to>
      <xdr:col>36</xdr:col>
      <xdr:colOff>165100</xdr:colOff>
      <xdr:row>97</xdr:row>
      <xdr:rowOff>30747</xdr:rowOff>
    </xdr:to>
    <xdr:sp macro="" textlink="">
      <xdr:nvSpPr>
        <xdr:cNvPr id="493" name="楕円 492"/>
        <xdr:cNvSpPr/>
      </xdr:nvSpPr>
      <xdr:spPr>
        <a:xfrm>
          <a:off x="6921500" y="1655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47274</xdr:rowOff>
    </xdr:from>
    <xdr:ext cx="534377" cy="259045"/>
    <xdr:sp macro="" textlink="">
      <xdr:nvSpPr>
        <xdr:cNvPr id="494" name="テキスト ボックス 493"/>
        <xdr:cNvSpPr txBox="1"/>
      </xdr:nvSpPr>
      <xdr:spPr>
        <a:xfrm>
          <a:off x="6705111" y="1633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8" name="テキスト ボックス 507"/>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47193</xdr:rowOff>
    </xdr:from>
    <xdr:to>
      <xdr:col>85</xdr:col>
      <xdr:colOff>126364</xdr:colOff>
      <xdr:row>39</xdr:row>
      <xdr:rowOff>44450</xdr:rowOff>
    </xdr:to>
    <xdr:cxnSp macro="">
      <xdr:nvCxnSpPr>
        <xdr:cNvPr id="518" name="直線コネクタ 517"/>
        <xdr:cNvCxnSpPr/>
      </xdr:nvCxnSpPr>
      <xdr:spPr>
        <a:xfrm flipV="1">
          <a:off x="16317595" y="5362143"/>
          <a:ext cx="1269" cy="1368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165320</xdr:rowOff>
    </xdr:from>
    <xdr:ext cx="534377" cy="259045"/>
    <xdr:sp macro="" textlink="">
      <xdr:nvSpPr>
        <xdr:cNvPr id="521" name="災害復旧事業費最大値テキスト"/>
        <xdr:cNvSpPr txBox="1"/>
      </xdr:nvSpPr>
      <xdr:spPr>
        <a:xfrm>
          <a:off x="16370300" y="513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47193</xdr:rowOff>
    </xdr:from>
    <xdr:to>
      <xdr:col>86</xdr:col>
      <xdr:colOff>25400</xdr:colOff>
      <xdr:row>31</xdr:row>
      <xdr:rowOff>47193</xdr:rowOff>
    </xdr:to>
    <xdr:cxnSp macro="">
      <xdr:nvCxnSpPr>
        <xdr:cNvPr id="522" name="直線コネクタ 521"/>
        <xdr:cNvCxnSpPr/>
      </xdr:nvCxnSpPr>
      <xdr:spPr>
        <a:xfrm>
          <a:off x="16230600" y="536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35763</xdr:rowOff>
    </xdr:from>
    <xdr:to>
      <xdr:col>85</xdr:col>
      <xdr:colOff>127000</xdr:colOff>
      <xdr:row>39</xdr:row>
      <xdr:rowOff>42164</xdr:rowOff>
    </xdr:to>
    <xdr:cxnSp macro="">
      <xdr:nvCxnSpPr>
        <xdr:cNvPr id="523" name="直線コネクタ 522"/>
        <xdr:cNvCxnSpPr/>
      </xdr:nvCxnSpPr>
      <xdr:spPr>
        <a:xfrm flipV="1">
          <a:off x="15481300" y="6722313"/>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109034</xdr:rowOff>
    </xdr:from>
    <xdr:ext cx="469744" cy="259045"/>
    <xdr:sp macro="" textlink="">
      <xdr:nvSpPr>
        <xdr:cNvPr id="524" name="災害復旧事業費平均値テキスト"/>
        <xdr:cNvSpPr txBox="1"/>
      </xdr:nvSpPr>
      <xdr:spPr>
        <a:xfrm>
          <a:off x="16370300" y="645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86157</xdr:rowOff>
    </xdr:from>
    <xdr:to>
      <xdr:col>85</xdr:col>
      <xdr:colOff>177800</xdr:colOff>
      <xdr:row>39</xdr:row>
      <xdr:rowOff>16307</xdr:rowOff>
    </xdr:to>
    <xdr:sp macro="" textlink="">
      <xdr:nvSpPr>
        <xdr:cNvPr id="525" name="フローチャート: 判断 524"/>
        <xdr:cNvSpPr/>
      </xdr:nvSpPr>
      <xdr:spPr>
        <a:xfrm>
          <a:off x="162687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42164</xdr:rowOff>
    </xdr:from>
    <xdr:to>
      <xdr:col>81</xdr:col>
      <xdr:colOff>50800</xdr:colOff>
      <xdr:row>39</xdr:row>
      <xdr:rowOff>44450</xdr:rowOff>
    </xdr:to>
    <xdr:cxnSp macro="">
      <xdr:nvCxnSpPr>
        <xdr:cNvPr id="526" name="直線コネクタ 525"/>
        <xdr:cNvCxnSpPr/>
      </xdr:nvCxnSpPr>
      <xdr:spPr>
        <a:xfrm flipV="1">
          <a:off x="14592300" y="67287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144755</xdr:rowOff>
    </xdr:from>
    <xdr:to>
      <xdr:col>81</xdr:col>
      <xdr:colOff>101600</xdr:colOff>
      <xdr:row>39</xdr:row>
      <xdr:rowOff>74905</xdr:rowOff>
    </xdr:to>
    <xdr:sp macro="" textlink="">
      <xdr:nvSpPr>
        <xdr:cNvPr id="527" name="フローチャート: 判断 526"/>
        <xdr:cNvSpPr/>
      </xdr:nvSpPr>
      <xdr:spPr>
        <a:xfrm>
          <a:off x="15430500" y="66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91432</xdr:rowOff>
    </xdr:from>
    <xdr:ext cx="378565" cy="259045"/>
    <xdr:sp macro="" textlink="">
      <xdr:nvSpPr>
        <xdr:cNvPr id="528" name="テキスト ボックス 527"/>
        <xdr:cNvSpPr txBox="1"/>
      </xdr:nvSpPr>
      <xdr:spPr>
        <a:xfrm>
          <a:off x="15292017" y="6435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38126</xdr:rowOff>
    </xdr:from>
    <xdr:to>
      <xdr:col>76</xdr:col>
      <xdr:colOff>114300</xdr:colOff>
      <xdr:row>39</xdr:row>
      <xdr:rowOff>44450</xdr:rowOff>
    </xdr:to>
    <xdr:cxnSp macro="">
      <xdr:nvCxnSpPr>
        <xdr:cNvPr id="529" name="直線コネクタ 528"/>
        <xdr:cNvCxnSpPr/>
      </xdr:nvCxnSpPr>
      <xdr:spPr>
        <a:xfrm>
          <a:off x="13703300" y="6724676"/>
          <a:ext cx="889000" cy="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148946</xdr:rowOff>
    </xdr:from>
    <xdr:to>
      <xdr:col>76</xdr:col>
      <xdr:colOff>165100</xdr:colOff>
      <xdr:row>39</xdr:row>
      <xdr:rowOff>79096</xdr:rowOff>
    </xdr:to>
    <xdr:sp macro="" textlink="">
      <xdr:nvSpPr>
        <xdr:cNvPr id="530" name="フローチャート: 判断 529"/>
        <xdr:cNvSpPr/>
      </xdr:nvSpPr>
      <xdr:spPr>
        <a:xfrm>
          <a:off x="14541500" y="666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95623</xdr:rowOff>
    </xdr:from>
    <xdr:ext cx="378565" cy="259045"/>
    <xdr:sp macro="" textlink="">
      <xdr:nvSpPr>
        <xdr:cNvPr id="531" name="テキスト ボックス 530"/>
        <xdr:cNvSpPr txBox="1"/>
      </xdr:nvSpPr>
      <xdr:spPr>
        <a:xfrm>
          <a:off x="14403017" y="6439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30582</xdr:rowOff>
    </xdr:from>
    <xdr:to>
      <xdr:col>71</xdr:col>
      <xdr:colOff>177800</xdr:colOff>
      <xdr:row>39</xdr:row>
      <xdr:rowOff>38126</xdr:rowOff>
    </xdr:to>
    <xdr:cxnSp macro="">
      <xdr:nvCxnSpPr>
        <xdr:cNvPr id="532" name="直線コネクタ 531"/>
        <xdr:cNvCxnSpPr/>
      </xdr:nvCxnSpPr>
      <xdr:spPr>
        <a:xfrm>
          <a:off x="12814300" y="6717132"/>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33503</xdr:rowOff>
    </xdr:from>
    <xdr:to>
      <xdr:col>72</xdr:col>
      <xdr:colOff>38100</xdr:colOff>
      <xdr:row>38</xdr:row>
      <xdr:rowOff>135103</xdr:rowOff>
    </xdr:to>
    <xdr:sp macro="" textlink="">
      <xdr:nvSpPr>
        <xdr:cNvPr id="533" name="フローチャート: 判断 532"/>
        <xdr:cNvSpPr/>
      </xdr:nvSpPr>
      <xdr:spPr>
        <a:xfrm>
          <a:off x="13652500" y="654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151630</xdr:rowOff>
    </xdr:from>
    <xdr:ext cx="469744" cy="259045"/>
    <xdr:sp macro="" textlink="">
      <xdr:nvSpPr>
        <xdr:cNvPr id="534" name="テキスト ボックス 533"/>
        <xdr:cNvSpPr txBox="1"/>
      </xdr:nvSpPr>
      <xdr:spPr>
        <a:xfrm>
          <a:off x="13468428" y="632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116180</xdr:rowOff>
    </xdr:from>
    <xdr:to>
      <xdr:col>67</xdr:col>
      <xdr:colOff>101600</xdr:colOff>
      <xdr:row>38</xdr:row>
      <xdr:rowOff>46330</xdr:rowOff>
    </xdr:to>
    <xdr:sp macro="" textlink="">
      <xdr:nvSpPr>
        <xdr:cNvPr id="535" name="フローチャート: 判断 534"/>
        <xdr:cNvSpPr/>
      </xdr:nvSpPr>
      <xdr:spPr>
        <a:xfrm>
          <a:off x="12763500" y="64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62857</xdr:rowOff>
    </xdr:from>
    <xdr:ext cx="469744" cy="259045"/>
    <xdr:sp macro="" textlink="">
      <xdr:nvSpPr>
        <xdr:cNvPr id="536" name="テキスト ボックス 535"/>
        <xdr:cNvSpPr txBox="1"/>
      </xdr:nvSpPr>
      <xdr:spPr>
        <a:xfrm>
          <a:off x="12579428" y="623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156413</xdr:rowOff>
    </xdr:from>
    <xdr:to>
      <xdr:col>85</xdr:col>
      <xdr:colOff>177800</xdr:colOff>
      <xdr:row>39</xdr:row>
      <xdr:rowOff>86563</xdr:rowOff>
    </xdr:to>
    <xdr:sp macro="" textlink="">
      <xdr:nvSpPr>
        <xdr:cNvPr id="542" name="楕円 541"/>
        <xdr:cNvSpPr/>
      </xdr:nvSpPr>
      <xdr:spPr>
        <a:xfrm>
          <a:off x="16268700" y="667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71340</xdr:rowOff>
    </xdr:from>
    <xdr:ext cx="378565" cy="259045"/>
    <xdr:sp macro="" textlink="">
      <xdr:nvSpPr>
        <xdr:cNvPr id="543" name="災害復旧事業費該当値テキスト"/>
        <xdr:cNvSpPr txBox="1"/>
      </xdr:nvSpPr>
      <xdr:spPr>
        <a:xfrm>
          <a:off x="16370300" y="6586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162814</xdr:rowOff>
    </xdr:from>
    <xdr:to>
      <xdr:col>81</xdr:col>
      <xdr:colOff>101600</xdr:colOff>
      <xdr:row>39</xdr:row>
      <xdr:rowOff>92964</xdr:rowOff>
    </xdr:to>
    <xdr:sp macro="" textlink="">
      <xdr:nvSpPr>
        <xdr:cNvPr id="544" name="楕円 543"/>
        <xdr:cNvSpPr/>
      </xdr:nvSpPr>
      <xdr:spPr>
        <a:xfrm>
          <a:off x="15430500" y="66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84091</xdr:rowOff>
    </xdr:from>
    <xdr:ext cx="313932" cy="259045"/>
    <xdr:sp macro="" textlink="">
      <xdr:nvSpPr>
        <xdr:cNvPr id="545" name="テキスト ボックス 544"/>
        <xdr:cNvSpPr txBox="1"/>
      </xdr:nvSpPr>
      <xdr:spPr>
        <a:xfrm>
          <a:off x="15324333" y="6770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6" name="楕円 545"/>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7" name="テキスト ボックス 546"/>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158776</xdr:rowOff>
    </xdr:from>
    <xdr:to>
      <xdr:col>72</xdr:col>
      <xdr:colOff>38100</xdr:colOff>
      <xdr:row>39</xdr:row>
      <xdr:rowOff>88926</xdr:rowOff>
    </xdr:to>
    <xdr:sp macro="" textlink="">
      <xdr:nvSpPr>
        <xdr:cNvPr id="548" name="楕円 547"/>
        <xdr:cNvSpPr/>
      </xdr:nvSpPr>
      <xdr:spPr>
        <a:xfrm>
          <a:off x="13652500" y="667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80053</xdr:rowOff>
    </xdr:from>
    <xdr:ext cx="313932" cy="259045"/>
    <xdr:sp macro="" textlink="">
      <xdr:nvSpPr>
        <xdr:cNvPr id="549" name="テキスト ボックス 548"/>
        <xdr:cNvSpPr txBox="1"/>
      </xdr:nvSpPr>
      <xdr:spPr>
        <a:xfrm>
          <a:off x="13546333" y="67666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151232</xdr:rowOff>
    </xdr:from>
    <xdr:to>
      <xdr:col>67</xdr:col>
      <xdr:colOff>101600</xdr:colOff>
      <xdr:row>39</xdr:row>
      <xdr:rowOff>81382</xdr:rowOff>
    </xdr:to>
    <xdr:sp macro="" textlink="">
      <xdr:nvSpPr>
        <xdr:cNvPr id="550" name="楕円 549"/>
        <xdr:cNvSpPr/>
      </xdr:nvSpPr>
      <xdr:spPr>
        <a:xfrm>
          <a:off x="12763500" y="666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72509</xdr:rowOff>
    </xdr:from>
    <xdr:ext cx="378565" cy="259045"/>
    <xdr:sp macro="" textlink="">
      <xdr:nvSpPr>
        <xdr:cNvPr id="551" name="テキスト ボックス 550"/>
        <xdr:cNvSpPr txBox="1"/>
      </xdr:nvSpPr>
      <xdr:spPr>
        <a:xfrm>
          <a:off x="12625017" y="6759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1" name="テキスト ボックス 610"/>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3" name="テキスト ボックス 612"/>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1" name="テキスト ボックス 62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3" name="テキスト ボックス 622"/>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125984</xdr:rowOff>
    </xdr:from>
    <xdr:to>
      <xdr:col>85</xdr:col>
      <xdr:colOff>126364</xdr:colOff>
      <xdr:row>78</xdr:row>
      <xdr:rowOff>158152</xdr:rowOff>
    </xdr:to>
    <xdr:cxnSp macro="">
      <xdr:nvCxnSpPr>
        <xdr:cNvPr id="627" name="直線コネクタ 626"/>
        <xdr:cNvCxnSpPr/>
      </xdr:nvCxnSpPr>
      <xdr:spPr>
        <a:xfrm flipV="1">
          <a:off x="16317595" y="11956034"/>
          <a:ext cx="1269" cy="1575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161979</xdr:rowOff>
    </xdr:from>
    <xdr:ext cx="534377" cy="259045"/>
    <xdr:sp macro="" textlink="">
      <xdr:nvSpPr>
        <xdr:cNvPr id="628" name="公債費最小値テキスト"/>
        <xdr:cNvSpPr txBox="1"/>
      </xdr:nvSpPr>
      <xdr:spPr>
        <a:xfrm>
          <a:off x="16370300" y="1353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158152</xdr:rowOff>
    </xdr:from>
    <xdr:to>
      <xdr:col>86</xdr:col>
      <xdr:colOff>25400</xdr:colOff>
      <xdr:row>78</xdr:row>
      <xdr:rowOff>158152</xdr:rowOff>
    </xdr:to>
    <xdr:cxnSp macro="">
      <xdr:nvCxnSpPr>
        <xdr:cNvPr id="629" name="直線コネクタ 628"/>
        <xdr:cNvCxnSpPr/>
      </xdr:nvCxnSpPr>
      <xdr:spPr>
        <a:xfrm>
          <a:off x="16230600" y="13531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72661</xdr:rowOff>
    </xdr:from>
    <xdr:ext cx="534377" cy="259045"/>
    <xdr:sp macro="" textlink="">
      <xdr:nvSpPr>
        <xdr:cNvPr id="630" name="公債費最大値テキスト"/>
        <xdr:cNvSpPr txBox="1"/>
      </xdr:nvSpPr>
      <xdr:spPr>
        <a:xfrm>
          <a:off x="16370300" y="1173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125984</xdr:rowOff>
    </xdr:from>
    <xdr:to>
      <xdr:col>86</xdr:col>
      <xdr:colOff>25400</xdr:colOff>
      <xdr:row>69</xdr:row>
      <xdr:rowOff>125984</xdr:rowOff>
    </xdr:to>
    <xdr:cxnSp macro="">
      <xdr:nvCxnSpPr>
        <xdr:cNvPr id="631" name="直線コネクタ 630"/>
        <xdr:cNvCxnSpPr/>
      </xdr:nvCxnSpPr>
      <xdr:spPr>
        <a:xfrm>
          <a:off x="16230600" y="11956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79480</xdr:rowOff>
    </xdr:from>
    <xdr:to>
      <xdr:col>85</xdr:col>
      <xdr:colOff>127000</xdr:colOff>
      <xdr:row>76</xdr:row>
      <xdr:rowOff>123306</xdr:rowOff>
    </xdr:to>
    <xdr:cxnSp macro="">
      <xdr:nvCxnSpPr>
        <xdr:cNvPr id="632" name="直線コネクタ 631"/>
        <xdr:cNvCxnSpPr/>
      </xdr:nvCxnSpPr>
      <xdr:spPr>
        <a:xfrm flipV="1">
          <a:off x="15481300" y="13109680"/>
          <a:ext cx="838200" cy="4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33824</xdr:rowOff>
    </xdr:from>
    <xdr:ext cx="534377" cy="259045"/>
    <xdr:sp macro="" textlink="">
      <xdr:nvSpPr>
        <xdr:cNvPr id="633" name="公債費平均値テキスト"/>
        <xdr:cNvSpPr txBox="1"/>
      </xdr:nvSpPr>
      <xdr:spPr>
        <a:xfrm>
          <a:off x="16370300" y="127211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10947</xdr:rowOff>
    </xdr:from>
    <xdr:to>
      <xdr:col>85</xdr:col>
      <xdr:colOff>177800</xdr:colOff>
      <xdr:row>75</xdr:row>
      <xdr:rowOff>112547</xdr:rowOff>
    </xdr:to>
    <xdr:sp macro="" textlink="">
      <xdr:nvSpPr>
        <xdr:cNvPr id="634" name="フローチャート: 判断 633"/>
        <xdr:cNvSpPr/>
      </xdr:nvSpPr>
      <xdr:spPr>
        <a:xfrm>
          <a:off x="16268700" y="128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123306</xdr:rowOff>
    </xdr:from>
    <xdr:to>
      <xdr:col>81</xdr:col>
      <xdr:colOff>50800</xdr:colOff>
      <xdr:row>76</xdr:row>
      <xdr:rowOff>155507</xdr:rowOff>
    </xdr:to>
    <xdr:cxnSp macro="">
      <xdr:nvCxnSpPr>
        <xdr:cNvPr id="635" name="直線コネクタ 634"/>
        <xdr:cNvCxnSpPr/>
      </xdr:nvCxnSpPr>
      <xdr:spPr>
        <a:xfrm flipV="1">
          <a:off x="14592300" y="13153506"/>
          <a:ext cx="889000" cy="3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169661</xdr:rowOff>
    </xdr:from>
    <xdr:to>
      <xdr:col>81</xdr:col>
      <xdr:colOff>101600</xdr:colOff>
      <xdr:row>76</xdr:row>
      <xdr:rowOff>99811</xdr:rowOff>
    </xdr:to>
    <xdr:sp macro="" textlink="">
      <xdr:nvSpPr>
        <xdr:cNvPr id="636" name="フローチャート: 判断 635"/>
        <xdr:cNvSpPr/>
      </xdr:nvSpPr>
      <xdr:spPr>
        <a:xfrm>
          <a:off x="15430500" y="13028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116338</xdr:rowOff>
    </xdr:from>
    <xdr:ext cx="534377" cy="259045"/>
    <xdr:sp macro="" textlink="">
      <xdr:nvSpPr>
        <xdr:cNvPr id="637" name="テキスト ボックス 636"/>
        <xdr:cNvSpPr txBox="1"/>
      </xdr:nvSpPr>
      <xdr:spPr>
        <a:xfrm>
          <a:off x="15214111" y="1280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155507</xdr:rowOff>
    </xdr:from>
    <xdr:to>
      <xdr:col>76</xdr:col>
      <xdr:colOff>114300</xdr:colOff>
      <xdr:row>77</xdr:row>
      <xdr:rowOff>27522</xdr:rowOff>
    </xdr:to>
    <xdr:cxnSp macro="">
      <xdr:nvCxnSpPr>
        <xdr:cNvPr id="638" name="直線コネクタ 637"/>
        <xdr:cNvCxnSpPr/>
      </xdr:nvCxnSpPr>
      <xdr:spPr>
        <a:xfrm flipV="1">
          <a:off x="13703300" y="13185707"/>
          <a:ext cx="889000" cy="4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7812</xdr:rowOff>
    </xdr:from>
    <xdr:to>
      <xdr:col>76</xdr:col>
      <xdr:colOff>165100</xdr:colOff>
      <xdr:row>76</xdr:row>
      <xdr:rowOff>109412</xdr:rowOff>
    </xdr:to>
    <xdr:sp macro="" textlink="">
      <xdr:nvSpPr>
        <xdr:cNvPr id="639" name="フローチャート: 判断 638"/>
        <xdr:cNvSpPr/>
      </xdr:nvSpPr>
      <xdr:spPr>
        <a:xfrm>
          <a:off x="14541500" y="1303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125940</xdr:rowOff>
    </xdr:from>
    <xdr:ext cx="534377" cy="259045"/>
    <xdr:sp macro="" textlink="">
      <xdr:nvSpPr>
        <xdr:cNvPr id="640" name="テキスト ボックス 639"/>
        <xdr:cNvSpPr txBox="1"/>
      </xdr:nvSpPr>
      <xdr:spPr>
        <a:xfrm>
          <a:off x="14325111" y="12813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27522</xdr:rowOff>
    </xdr:from>
    <xdr:to>
      <xdr:col>71</xdr:col>
      <xdr:colOff>177800</xdr:colOff>
      <xdr:row>77</xdr:row>
      <xdr:rowOff>53453</xdr:rowOff>
    </xdr:to>
    <xdr:cxnSp macro="">
      <xdr:nvCxnSpPr>
        <xdr:cNvPr id="641" name="直線コネクタ 640"/>
        <xdr:cNvCxnSpPr/>
      </xdr:nvCxnSpPr>
      <xdr:spPr>
        <a:xfrm flipV="1">
          <a:off x="12814300" y="13229172"/>
          <a:ext cx="889000" cy="2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7682</xdr:rowOff>
    </xdr:from>
    <xdr:to>
      <xdr:col>72</xdr:col>
      <xdr:colOff>38100</xdr:colOff>
      <xdr:row>76</xdr:row>
      <xdr:rowOff>109282</xdr:rowOff>
    </xdr:to>
    <xdr:sp macro="" textlink="">
      <xdr:nvSpPr>
        <xdr:cNvPr id="642" name="フローチャート: 判断 641"/>
        <xdr:cNvSpPr/>
      </xdr:nvSpPr>
      <xdr:spPr>
        <a:xfrm>
          <a:off x="13652500" y="1303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125809</xdr:rowOff>
    </xdr:from>
    <xdr:ext cx="534377" cy="259045"/>
    <xdr:sp macro="" textlink="">
      <xdr:nvSpPr>
        <xdr:cNvPr id="643" name="テキスト ボックス 642"/>
        <xdr:cNvSpPr txBox="1"/>
      </xdr:nvSpPr>
      <xdr:spPr>
        <a:xfrm>
          <a:off x="13436111" y="1281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9021</xdr:rowOff>
    </xdr:from>
    <xdr:to>
      <xdr:col>67</xdr:col>
      <xdr:colOff>101600</xdr:colOff>
      <xdr:row>76</xdr:row>
      <xdr:rowOff>110621</xdr:rowOff>
    </xdr:to>
    <xdr:sp macro="" textlink="">
      <xdr:nvSpPr>
        <xdr:cNvPr id="644" name="フローチャート: 判断 643"/>
        <xdr:cNvSpPr/>
      </xdr:nvSpPr>
      <xdr:spPr>
        <a:xfrm>
          <a:off x="12763500" y="1303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127147</xdr:rowOff>
    </xdr:from>
    <xdr:ext cx="534377" cy="259045"/>
    <xdr:sp macro="" textlink="">
      <xdr:nvSpPr>
        <xdr:cNvPr id="645" name="テキスト ボックス 644"/>
        <xdr:cNvSpPr txBox="1"/>
      </xdr:nvSpPr>
      <xdr:spPr>
        <a:xfrm>
          <a:off x="12547111" y="1281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28680</xdr:rowOff>
    </xdr:from>
    <xdr:to>
      <xdr:col>85</xdr:col>
      <xdr:colOff>177800</xdr:colOff>
      <xdr:row>76</xdr:row>
      <xdr:rowOff>130280</xdr:rowOff>
    </xdr:to>
    <xdr:sp macro="" textlink="">
      <xdr:nvSpPr>
        <xdr:cNvPr id="651" name="楕円 650"/>
        <xdr:cNvSpPr/>
      </xdr:nvSpPr>
      <xdr:spPr>
        <a:xfrm>
          <a:off x="16268700" y="1305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7107</xdr:rowOff>
    </xdr:from>
    <xdr:ext cx="534377" cy="259045"/>
    <xdr:sp macro="" textlink="">
      <xdr:nvSpPr>
        <xdr:cNvPr id="652" name="公債費該当値テキスト"/>
        <xdr:cNvSpPr txBox="1"/>
      </xdr:nvSpPr>
      <xdr:spPr>
        <a:xfrm>
          <a:off x="16370300" y="1303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72506</xdr:rowOff>
    </xdr:from>
    <xdr:to>
      <xdr:col>81</xdr:col>
      <xdr:colOff>101600</xdr:colOff>
      <xdr:row>77</xdr:row>
      <xdr:rowOff>2656</xdr:rowOff>
    </xdr:to>
    <xdr:sp macro="" textlink="">
      <xdr:nvSpPr>
        <xdr:cNvPr id="653" name="楕円 652"/>
        <xdr:cNvSpPr/>
      </xdr:nvSpPr>
      <xdr:spPr>
        <a:xfrm>
          <a:off x="15430500" y="1310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165233</xdr:rowOff>
    </xdr:from>
    <xdr:ext cx="534377" cy="259045"/>
    <xdr:sp macro="" textlink="">
      <xdr:nvSpPr>
        <xdr:cNvPr id="654" name="テキスト ボックス 653"/>
        <xdr:cNvSpPr txBox="1"/>
      </xdr:nvSpPr>
      <xdr:spPr>
        <a:xfrm>
          <a:off x="15214111" y="1319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104707</xdr:rowOff>
    </xdr:from>
    <xdr:to>
      <xdr:col>76</xdr:col>
      <xdr:colOff>165100</xdr:colOff>
      <xdr:row>77</xdr:row>
      <xdr:rowOff>34857</xdr:rowOff>
    </xdr:to>
    <xdr:sp macro="" textlink="">
      <xdr:nvSpPr>
        <xdr:cNvPr id="655" name="楕円 654"/>
        <xdr:cNvSpPr/>
      </xdr:nvSpPr>
      <xdr:spPr>
        <a:xfrm>
          <a:off x="14541500" y="1313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25984</xdr:rowOff>
    </xdr:from>
    <xdr:ext cx="534377" cy="259045"/>
    <xdr:sp macro="" textlink="">
      <xdr:nvSpPr>
        <xdr:cNvPr id="656" name="テキスト ボックス 655"/>
        <xdr:cNvSpPr txBox="1"/>
      </xdr:nvSpPr>
      <xdr:spPr>
        <a:xfrm>
          <a:off x="14325111" y="1322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148172</xdr:rowOff>
    </xdr:from>
    <xdr:to>
      <xdr:col>72</xdr:col>
      <xdr:colOff>38100</xdr:colOff>
      <xdr:row>77</xdr:row>
      <xdr:rowOff>78322</xdr:rowOff>
    </xdr:to>
    <xdr:sp macro="" textlink="">
      <xdr:nvSpPr>
        <xdr:cNvPr id="657" name="楕円 656"/>
        <xdr:cNvSpPr/>
      </xdr:nvSpPr>
      <xdr:spPr>
        <a:xfrm>
          <a:off x="13652500" y="1317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69449</xdr:rowOff>
    </xdr:from>
    <xdr:ext cx="534377" cy="259045"/>
    <xdr:sp macro="" textlink="">
      <xdr:nvSpPr>
        <xdr:cNvPr id="658" name="テキスト ボックス 657"/>
        <xdr:cNvSpPr txBox="1"/>
      </xdr:nvSpPr>
      <xdr:spPr>
        <a:xfrm>
          <a:off x="13436111" y="1327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2653</xdr:rowOff>
    </xdr:from>
    <xdr:to>
      <xdr:col>67</xdr:col>
      <xdr:colOff>101600</xdr:colOff>
      <xdr:row>77</xdr:row>
      <xdr:rowOff>104253</xdr:rowOff>
    </xdr:to>
    <xdr:sp macro="" textlink="">
      <xdr:nvSpPr>
        <xdr:cNvPr id="659" name="楕円 658"/>
        <xdr:cNvSpPr/>
      </xdr:nvSpPr>
      <xdr:spPr>
        <a:xfrm>
          <a:off x="12763500" y="1320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95380</xdr:rowOff>
    </xdr:from>
    <xdr:ext cx="534377" cy="259045"/>
    <xdr:sp macro="" textlink="">
      <xdr:nvSpPr>
        <xdr:cNvPr id="660" name="テキスト ボックス 659"/>
        <xdr:cNvSpPr txBox="1"/>
      </xdr:nvSpPr>
      <xdr:spPr>
        <a:xfrm>
          <a:off x="12547111" y="1329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4" name="テキスト ボックス 67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6" name="テキスト ボックス 67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8" name="テキスト ボックス 67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91557</xdr:rowOff>
    </xdr:from>
    <xdr:to>
      <xdr:col>85</xdr:col>
      <xdr:colOff>126364</xdr:colOff>
      <xdr:row>98</xdr:row>
      <xdr:rowOff>125253</xdr:rowOff>
    </xdr:to>
    <xdr:cxnSp macro="">
      <xdr:nvCxnSpPr>
        <xdr:cNvPr id="682" name="直線コネクタ 681"/>
        <xdr:cNvCxnSpPr/>
      </xdr:nvCxnSpPr>
      <xdr:spPr>
        <a:xfrm flipV="1">
          <a:off x="16317595" y="15522057"/>
          <a:ext cx="1269" cy="140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129080</xdr:rowOff>
    </xdr:from>
    <xdr:ext cx="378565" cy="259045"/>
    <xdr:sp macro="" textlink="">
      <xdr:nvSpPr>
        <xdr:cNvPr id="683" name="積立金最小値テキスト"/>
        <xdr:cNvSpPr txBox="1"/>
      </xdr:nvSpPr>
      <xdr:spPr>
        <a:xfrm>
          <a:off x="16370300" y="16931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125253</xdr:rowOff>
    </xdr:from>
    <xdr:to>
      <xdr:col>86</xdr:col>
      <xdr:colOff>25400</xdr:colOff>
      <xdr:row>98</xdr:row>
      <xdr:rowOff>125253</xdr:rowOff>
    </xdr:to>
    <xdr:cxnSp macro="">
      <xdr:nvCxnSpPr>
        <xdr:cNvPr id="684" name="直線コネクタ 683"/>
        <xdr:cNvCxnSpPr/>
      </xdr:nvCxnSpPr>
      <xdr:spPr>
        <a:xfrm>
          <a:off x="16230600" y="16927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38234</xdr:rowOff>
    </xdr:from>
    <xdr:ext cx="534377" cy="259045"/>
    <xdr:sp macro="" textlink="">
      <xdr:nvSpPr>
        <xdr:cNvPr id="685" name="積立金最大値テキスト"/>
        <xdr:cNvSpPr txBox="1"/>
      </xdr:nvSpPr>
      <xdr:spPr>
        <a:xfrm>
          <a:off x="16370300" y="1529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91557</xdr:rowOff>
    </xdr:from>
    <xdr:to>
      <xdr:col>86</xdr:col>
      <xdr:colOff>25400</xdr:colOff>
      <xdr:row>90</xdr:row>
      <xdr:rowOff>91557</xdr:rowOff>
    </xdr:to>
    <xdr:cxnSp macro="">
      <xdr:nvCxnSpPr>
        <xdr:cNvPr id="686" name="直線コネクタ 685"/>
        <xdr:cNvCxnSpPr/>
      </xdr:nvCxnSpPr>
      <xdr:spPr>
        <a:xfrm>
          <a:off x="16230600" y="1552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47186</xdr:rowOff>
    </xdr:from>
    <xdr:to>
      <xdr:col>85</xdr:col>
      <xdr:colOff>127000</xdr:colOff>
      <xdr:row>97</xdr:row>
      <xdr:rowOff>101295</xdr:rowOff>
    </xdr:to>
    <xdr:cxnSp macro="">
      <xdr:nvCxnSpPr>
        <xdr:cNvPr id="687" name="直線コネクタ 686"/>
        <xdr:cNvCxnSpPr/>
      </xdr:nvCxnSpPr>
      <xdr:spPr>
        <a:xfrm>
          <a:off x="15481300" y="16677836"/>
          <a:ext cx="838200" cy="5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147393</xdr:rowOff>
    </xdr:from>
    <xdr:ext cx="534377" cy="259045"/>
    <xdr:sp macro="" textlink="">
      <xdr:nvSpPr>
        <xdr:cNvPr id="688" name="積立金平均値テキスト"/>
        <xdr:cNvSpPr txBox="1"/>
      </xdr:nvSpPr>
      <xdr:spPr>
        <a:xfrm>
          <a:off x="16370300" y="1643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124516</xdr:rowOff>
    </xdr:from>
    <xdr:to>
      <xdr:col>85</xdr:col>
      <xdr:colOff>177800</xdr:colOff>
      <xdr:row>97</xdr:row>
      <xdr:rowOff>54666</xdr:rowOff>
    </xdr:to>
    <xdr:sp macro="" textlink="">
      <xdr:nvSpPr>
        <xdr:cNvPr id="689" name="フローチャート: 判断 688"/>
        <xdr:cNvSpPr/>
      </xdr:nvSpPr>
      <xdr:spPr>
        <a:xfrm>
          <a:off x="16268700" y="1658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10678</xdr:rowOff>
    </xdr:from>
    <xdr:to>
      <xdr:col>81</xdr:col>
      <xdr:colOff>50800</xdr:colOff>
      <xdr:row>97</xdr:row>
      <xdr:rowOff>47186</xdr:rowOff>
    </xdr:to>
    <xdr:cxnSp macro="">
      <xdr:nvCxnSpPr>
        <xdr:cNvPr id="690" name="直線コネクタ 689"/>
        <xdr:cNvCxnSpPr/>
      </xdr:nvCxnSpPr>
      <xdr:spPr>
        <a:xfrm>
          <a:off x="14592300" y="16641328"/>
          <a:ext cx="889000" cy="3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66520</xdr:rowOff>
    </xdr:from>
    <xdr:to>
      <xdr:col>81</xdr:col>
      <xdr:colOff>101600</xdr:colOff>
      <xdr:row>97</xdr:row>
      <xdr:rowOff>168120</xdr:rowOff>
    </xdr:to>
    <xdr:sp macro="" textlink="">
      <xdr:nvSpPr>
        <xdr:cNvPr id="691" name="フローチャート: 判断 690"/>
        <xdr:cNvSpPr/>
      </xdr:nvSpPr>
      <xdr:spPr>
        <a:xfrm>
          <a:off x="15430500" y="166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159247</xdr:rowOff>
    </xdr:from>
    <xdr:ext cx="469744" cy="259045"/>
    <xdr:sp macro="" textlink="">
      <xdr:nvSpPr>
        <xdr:cNvPr id="692" name="テキスト ボックス 691"/>
        <xdr:cNvSpPr txBox="1"/>
      </xdr:nvSpPr>
      <xdr:spPr>
        <a:xfrm>
          <a:off x="15246428" y="1678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10678</xdr:rowOff>
    </xdr:from>
    <xdr:to>
      <xdr:col>76</xdr:col>
      <xdr:colOff>114300</xdr:colOff>
      <xdr:row>98</xdr:row>
      <xdr:rowOff>6541</xdr:rowOff>
    </xdr:to>
    <xdr:cxnSp macro="">
      <xdr:nvCxnSpPr>
        <xdr:cNvPr id="693" name="直線コネクタ 692"/>
        <xdr:cNvCxnSpPr/>
      </xdr:nvCxnSpPr>
      <xdr:spPr>
        <a:xfrm flipV="1">
          <a:off x="13703300" y="16641328"/>
          <a:ext cx="889000" cy="167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66680</xdr:rowOff>
    </xdr:from>
    <xdr:to>
      <xdr:col>76</xdr:col>
      <xdr:colOff>165100</xdr:colOff>
      <xdr:row>97</xdr:row>
      <xdr:rowOff>168280</xdr:rowOff>
    </xdr:to>
    <xdr:sp macro="" textlink="">
      <xdr:nvSpPr>
        <xdr:cNvPr id="694" name="フローチャート: 判断 693"/>
        <xdr:cNvSpPr/>
      </xdr:nvSpPr>
      <xdr:spPr>
        <a:xfrm>
          <a:off x="14541500" y="1669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159407</xdr:rowOff>
    </xdr:from>
    <xdr:ext cx="469744" cy="259045"/>
    <xdr:sp macro="" textlink="">
      <xdr:nvSpPr>
        <xdr:cNvPr id="695" name="テキスト ボックス 694"/>
        <xdr:cNvSpPr txBox="1"/>
      </xdr:nvSpPr>
      <xdr:spPr>
        <a:xfrm>
          <a:off x="14357428" y="1679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112816</xdr:rowOff>
    </xdr:from>
    <xdr:to>
      <xdr:col>71</xdr:col>
      <xdr:colOff>177800</xdr:colOff>
      <xdr:row>98</xdr:row>
      <xdr:rowOff>6541</xdr:rowOff>
    </xdr:to>
    <xdr:cxnSp macro="">
      <xdr:nvCxnSpPr>
        <xdr:cNvPr id="696" name="直線コネクタ 695"/>
        <xdr:cNvCxnSpPr/>
      </xdr:nvCxnSpPr>
      <xdr:spPr>
        <a:xfrm>
          <a:off x="12814300" y="16743466"/>
          <a:ext cx="889000" cy="6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58200</xdr:rowOff>
    </xdr:from>
    <xdr:to>
      <xdr:col>72</xdr:col>
      <xdr:colOff>38100</xdr:colOff>
      <xdr:row>97</xdr:row>
      <xdr:rowOff>159800</xdr:rowOff>
    </xdr:to>
    <xdr:sp macro="" textlink="">
      <xdr:nvSpPr>
        <xdr:cNvPr id="697" name="フローチャート: 判断 696"/>
        <xdr:cNvSpPr/>
      </xdr:nvSpPr>
      <xdr:spPr>
        <a:xfrm>
          <a:off x="13652500" y="1668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4877</xdr:rowOff>
    </xdr:from>
    <xdr:ext cx="469744" cy="259045"/>
    <xdr:sp macro="" textlink="">
      <xdr:nvSpPr>
        <xdr:cNvPr id="698" name="テキスト ボックス 697"/>
        <xdr:cNvSpPr txBox="1"/>
      </xdr:nvSpPr>
      <xdr:spPr>
        <a:xfrm>
          <a:off x="13468428" y="1646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92353</xdr:rowOff>
    </xdr:from>
    <xdr:to>
      <xdr:col>67</xdr:col>
      <xdr:colOff>101600</xdr:colOff>
      <xdr:row>98</xdr:row>
      <xdr:rowOff>22503</xdr:rowOff>
    </xdr:to>
    <xdr:sp macro="" textlink="">
      <xdr:nvSpPr>
        <xdr:cNvPr id="699" name="フローチャート: 判断 698"/>
        <xdr:cNvSpPr/>
      </xdr:nvSpPr>
      <xdr:spPr>
        <a:xfrm>
          <a:off x="12763500" y="1672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13630</xdr:rowOff>
    </xdr:from>
    <xdr:ext cx="469744" cy="259045"/>
    <xdr:sp macro="" textlink="">
      <xdr:nvSpPr>
        <xdr:cNvPr id="700" name="テキスト ボックス 699"/>
        <xdr:cNvSpPr txBox="1"/>
      </xdr:nvSpPr>
      <xdr:spPr>
        <a:xfrm>
          <a:off x="12579428" y="1681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50495</xdr:rowOff>
    </xdr:from>
    <xdr:to>
      <xdr:col>85</xdr:col>
      <xdr:colOff>177800</xdr:colOff>
      <xdr:row>97</xdr:row>
      <xdr:rowOff>152095</xdr:rowOff>
    </xdr:to>
    <xdr:sp macro="" textlink="">
      <xdr:nvSpPr>
        <xdr:cNvPr id="706" name="楕円 705"/>
        <xdr:cNvSpPr/>
      </xdr:nvSpPr>
      <xdr:spPr>
        <a:xfrm>
          <a:off x="16268700" y="1668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28922</xdr:rowOff>
    </xdr:from>
    <xdr:ext cx="469744" cy="259045"/>
    <xdr:sp macro="" textlink="">
      <xdr:nvSpPr>
        <xdr:cNvPr id="707" name="積立金該当値テキスト"/>
        <xdr:cNvSpPr txBox="1"/>
      </xdr:nvSpPr>
      <xdr:spPr>
        <a:xfrm>
          <a:off x="16370300" y="1665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167836</xdr:rowOff>
    </xdr:from>
    <xdr:to>
      <xdr:col>81</xdr:col>
      <xdr:colOff>101600</xdr:colOff>
      <xdr:row>97</xdr:row>
      <xdr:rowOff>97986</xdr:rowOff>
    </xdr:to>
    <xdr:sp macro="" textlink="">
      <xdr:nvSpPr>
        <xdr:cNvPr id="708" name="楕円 707"/>
        <xdr:cNvSpPr/>
      </xdr:nvSpPr>
      <xdr:spPr>
        <a:xfrm>
          <a:off x="15430500" y="1662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114513</xdr:rowOff>
    </xdr:from>
    <xdr:ext cx="534377" cy="259045"/>
    <xdr:sp macro="" textlink="">
      <xdr:nvSpPr>
        <xdr:cNvPr id="709" name="テキスト ボックス 708"/>
        <xdr:cNvSpPr txBox="1"/>
      </xdr:nvSpPr>
      <xdr:spPr>
        <a:xfrm>
          <a:off x="15214111" y="1640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131328</xdr:rowOff>
    </xdr:from>
    <xdr:to>
      <xdr:col>76</xdr:col>
      <xdr:colOff>165100</xdr:colOff>
      <xdr:row>97</xdr:row>
      <xdr:rowOff>61478</xdr:rowOff>
    </xdr:to>
    <xdr:sp macro="" textlink="">
      <xdr:nvSpPr>
        <xdr:cNvPr id="710" name="楕円 709"/>
        <xdr:cNvSpPr/>
      </xdr:nvSpPr>
      <xdr:spPr>
        <a:xfrm>
          <a:off x="14541500" y="1659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78005</xdr:rowOff>
    </xdr:from>
    <xdr:ext cx="534377" cy="259045"/>
    <xdr:sp macro="" textlink="">
      <xdr:nvSpPr>
        <xdr:cNvPr id="711" name="テキスト ボックス 710"/>
        <xdr:cNvSpPr txBox="1"/>
      </xdr:nvSpPr>
      <xdr:spPr>
        <a:xfrm>
          <a:off x="14325111" y="1636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127191</xdr:rowOff>
    </xdr:from>
    <xdr:to>
      <xdr:col>72</xdr:col>
      <xdr:colOff>38100</xdr:colOff>
      <xdr:row>98</xdr:row>
      <xdr:rowOff>57341</xdr:rowOff>
    </xdr:to>
    <xdr:sp macro="" textlink="">
      <xdr:nvSpPr>
        <xdr:cNvPr id="712" name="楕円 711"/>
        <xdr:cNvSpPr/>
      </xdr:nvSpPr>
      <xdr:spPr>
        <a:xfrm>
          <a:off x="13652500" y="1675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48468</xdr:rowOff>
    </xdr:from>
    <xdr:ext cx="469744" cy="259045"/>
    <xdr:sp macro="" textlink="">
      <xdr:nvSpPr>
        <xdr:cNvPr id="713" name="テキスト ボックス 712"/>
        <xdr:cNvSpPr txBox="1"/>
      </xdr:nvSpPr>
      <xdr:spPr>
        <a:xfrm>
          <a:off x="13468428" y="1685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62016</xdr:rowOff>
    </xdr:from>
    <xdr:to>
      <xdr:col>67</xdr:col>
      <xdr:colOff>101600</xdr:colOff>
      <xdr:row>97</xdr:row>
      <xdr:rowOff>163616</xdr:rowOff>
    </xdr:to>
    <xdr:sp macro="" textlink="">
      <xdr:nvSpPr>
        <xdr:cNvPr id="714" name="楕円 713"/>
        <xdr:cNvSpPr/>
      </xdr:nvSpPr>
      <xdr:spPr>
        <a:xfrm>
          <a:off x="12763500" y="1669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8693</xdr:rowOff>
    </xdr:from>
    <xdr:ext cx="469744" cy="259045"/>
    <xdr:sp macro="" textlink="">
      <xdr:nvSpPr>
        <xdr:cNvPr id="715" name="テキスト ボックス 714"/>
        <xdr:cNvSpPr txBox="1"/>
      </xdr:nvSpPr>
      <xdr:spPr>
        <a:xfrm>
          <a:off x="12579428" y="16467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101981</xdr:rowOff>
    </xdr:from>
    <xdr:to>
      <xdr:col>116</xdr:col>
      <xdr:colOff>62864</xdr:colOff>
      <xdr:row>39</xdr:row>
      <xdr:rowOff>44450</xdr:rowOff>
    </xdr:to>
    <xdr:cxnSp macro="">
      <xdr:nvCxnSpPr>
        <xdr:cNvPr id="739" name="直線コネクタ 738"/>
        <xdr:cNvCxnSpPr/>
      </xdr:nvCxnSpPr>
      <xdr:spPr>
        <a:xfrm flipV="1">
          <a:off x="22159595" y="5245481"/>
          <a:ext cx="1269" cy="1485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48658</xdr:rowOff>
    </xdr:from>
    <xdr:ext cx="469744" cy="259045"/>
    <xdr:sp macro="" textlink="">
      <xdr:nvSpPr>
        <xdr:cNvPr id="742" name="投資及び出資金最大値テキスト"/>
        <xdr:cNvSpPr txBox="1"/>
      </xdr:nvSpPr>
      <xdr:spPr>
        <a:xfrm>
          <a:off x="22212300" y="502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101981</xdr:rowOff>
    </xdr:from>
    <xdr:to>
      <xdr:col>116</xdr:col>
      <xdr:colOff>152400</xdr:colOff>
      <xdr:row>30</xdr:row>
      <xdr:rowOff>101981</xdr:rowOff>
    </xdr:to>
    <xdr:cxnSp macro="">
      <xdr:nvCxnSpPr>
        <xdr:cNvPr id="743" name="直線コネクタ 742"/>
        <xdr:cNvCxnSpPr/>
      </xdr:nvCxnSpPr>
      <xdr:spPr>
        <a:xfrm>
          <a:off x="22072600" y="524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160164</xdr:rowOff>
    </xdr:from>
    <xdr:ext cx="469744" cy="259045"/>
    <xdr:sp macro="" textlink="">
      <xdr:nvSpPr>
        <xdr:cNvPr id="745" name="投資及び出資金平均値テキスト"/>
        <xdr:cNvSpPr txBox="1"/>
      </xdr:nvSpPr>
      <xdr:spPr>
        <a:xfrm>
          <a:off x="22212300" y="6332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137287</xdr:rowOff>
    </xdr:from>
    <xdr:to>
      <xdr:col>116</xdr:col>
      <xdr:colOff>114300</xdr:colOff>
      <xdr:row>38</xdr:row>
      <xdr:rowOff>67437</xdr:rowOff>
    </xdr:to>
    <xdr:sp macro="" textlink="">
      <xdr:nvSpPr>
        <xdr:cNvPr id="746" name="フローチャート: 判断 745"/>
        <xdr:cNvSpPr/>
      </xdr:nvSpPr>
      <xdr:spPr>
        <a:xfrm>
          <a:off x="221107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135191</xdr:rowOff>
    </xdr:from>
    <xdr:to>
      <xdr:col>112</xdr:col>
      <xdr:colOff>38100</xdr:colOff>
      <xdr:row>38</xdr:row>
      <xdr:rowOff>65342</xdr:rowOff>
    </xdr:to>
    <xdr:sp macro="" textlink="">
      <xdr:nvSpPr>
        <xdr:cNvPr id="748" name="フローチャート: 判断 747"/>
        <xdr:cNvSpPr/>
      </xdr:nvSpPr>
      <xdr:spPr>
        <a:xfrm>
          <a:off x="21272500" y="64788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81868</xdr:rowOff>
    </xdr:from>
    <xdr:ext cx="469744" cy="259045"/>
    <xdr:sp macro="" textlink="">
      <xdr:nvSpPr>
        <xdr:cNvPr id="749" name="テキスト ボックス 748"/>
        <xdr:cNvSpPr txBox="1"/>
      </xdr:nvSpPr>
      <xdr:spPr>
        <a:xfrm>
          <a:off x="21088428" y="625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20892</xdr:rowOff>
    </xdr:from>
    <xdr:to>
      <xdr:col>107</xdr:col>
      <xdr:colOff>101600</xdr:colOff>
      <xdr:row>38</xdr:row>
      <xdr:rowOff>122492</xdr:rowOff>
    </xdr:to>
    <xdr:sp macro="" textlink="">
      <xdr:nvSpPr>
        <xdr:cNvPr id="751" name="フローチャート: 判断 750"/>
        <xdr:cNvSpPr/>
      </xdr:nvSpPr>
      <xdr:spPr>
        <a:xfrm>
          <a:off x="20383500" y="653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139018</xdr:rowOff>
    </xdr:from>
    <xdr:ext cx="378565" cy="259045"/>
    <xdr:sp macro="" textlink="">
      <xdr:nvSpPr>
        <xdr:cNvPr id="752" name="テキスト ボックス 751"/>
        <xdr:cNvSpPr txBox="1"/>
      </xdr:nvSpPr>
      <xdr:spPr>
        <a:xfrm>
          <a:off x="20245017" y="6311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63182</xdr:rowOff>
    </xdr:from>
    <xdr:to>
      <xdr:col>102</xdr:col>
      <xdr:colOff>165100</xdr:colOff>
      <xdr:row>38</xdr:row>
      <xdr:rowOff>164782</xdr:rowOff>
    </xdr:to>
    <xdr:sp macro="" textlink="">
      <xdr:nvSpPr>
        <xdr:cNvPr id="754" name="フローチャート: 判断 753"/>
        <xdr:cNvSpPr/>
      </xdr:nvSpPr>
      <xdr:spPr>
        <a:xfrm>
          <a:off x="19494500" y="657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9860</xdr:rowOff>
    </xdr:from>
    <xdr:ext cx="378565" cy="259045"/>
    <xdr:sp macro="" textlink="">
      <xdr:nvSpPr>
        <xdr:cNvPr id="755" name="テキスト ボックス 754"/>
        <xdr:cNvSpPr txBox="1"/>
      </xdr:nvSpPr>
      <xdr:spPr>
        <a:xfrm>
          <a:off x="19356017" y="6353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65278</xdr:rowOff>
    </xdr:from>
    <xdr:to>
      <xdr:col>98</xdr:col>
      <xdr:colOff>38100</xdr:colOff>
      <xdr:row>38</xdr:row>
      <xdr:rowOff>166878</xdr:rowOff>
    </xdr:to>
    <xdr:sp macro="" textlink="">
      <xdr:nvSpPr>
        <xdr:cNvPr id="756" name="フローチャート: 判断 755"/>
        <xdr:cNvSpPr/>
      </xdr:nvSpPr>
      <xdr:spPr>
        <a:xfrm>
          <a:off x="18605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11955</xdr:rowOff>
    </xdr:from>
    <xdr:ext cx="378565" cy="259045"/>
    <xdr:sp macro="" textlink="">
      <xdr:nvSpPr>
        <xdr:cNvPr id="757" name="テキスト ボックス 756"/>
        <xdr:cNvSpPr txBox="1"/>
      </xdr:nvSpPr>
      <xdr:spPr>
        <a:xfrm>
          <a:off x="18467017" y="6355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17399</xdr:rowOff>
    </xdr:from>
    <xdr:to>
      <xdr:col>116</xdr:col>
      <xdr:colOff>62864</xdr:colOff>
      <xdr:row>59</xdr:row>
      <xdr:rowOff>44450</xdr:rowOff>
    </xdr:to>
    <xdr:cxnSp macro="">
      <xdr:nvCxnSpPr>
        <xdr:cNvPr id="796" name="直線コネクタ 795"/>
        <xdr:cNvCxnSpPr/>
      </xdr:nvCxnSpPr>
      <xdr:spPr>
        <a:xfrm flipV="1">
          <a:off x="22159595" y="8589899"/>
          <a:ext cx="1269" cy="1570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135526</xdr:rowOff>
    </xdr:from>
    <xdr:ext cx="534377" cy="259045"/>
    <xdr:sp macro="" textlink="">
      <xdr:nvSpPr>
        <xdr:cNvPr id="799" name="貸付金最大値テキスト"/>
        <xdr:cNvSpPr txBox="1"/>
      </xdr:nvSpPr>
      <xdr:spPr>
        <a:xfrm>
          <a:off x="22212300" y="83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17399</xdr:rowOff>
    </xdr:from>
    <xdr:to>
      <xdr:col>116</xdr:col>
      <xdr:colOff>152400</xdr:colOff>
      <xdr:row>50</xdr:row>
      <xdr:rowOff>17399</xdr:rowOff>
    </xdr:to>
    <xdr:cxnSp macro="">
      <xdr:nvCxnSpPr>
        <xdr:cNvPr id="800" name="直線コネクタ 799"/>
        <xdr:cNvCxnSpPr/>
      </xdr:nvCxnSpPr>
      <xdr:spPr>
        <a:xfrm>
          <a:off x="22072600" y="8589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4845</xdr:rowOff>
    </xdr:from>
    <xdr:to>
      <xdr:col>116</xdr:col>
      <xdr:colOff>63500</xdr:colOff>
      <xdr:row>59</xdr:row>
      <xdr:rowOff>17113</xdr:rowOff>
    </xdr:to>
    <xdr:cxnSp macro="">
      <xdr:nvCxnSpPr>
        <xdr:cNvPr id="801" name="直線コネクタ 800"/>
        <xdr:cNvCxnSpPr/>
      </xdr:nvCxnSpPr>
      <xdr:spPr>
        <a:xfrm>
          <a:off x="21323300" y="10120395"/>
          <a:ext cx="838200" cy="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84402</xdr:rowOff>
    </xdr:from>
    <xdr:ext cx="469744" cy="259045"/>
    <xdr:sp macro="" textlink="">
      <xdr:nvSpPr>
        <xdr:cNvPr id="802" name="貸付金平均値テキスト"/>
        <xdr:cNvSpPr txBox="1"/>
      </xdr:nvSpPr>
      <xdr:spPr>
        <a:xfrm>
          <a:off x="22212300" y="9857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61525</xdr:rowOff>
    </xdr:from>
    <xdr:to>
      <xdr:col>116</xdr:col>
      <xdr:colOff>114300</xdr:colOff>
      <xdr:row>58</xdr:row>
      <xdr:rowOff>163125</xdr:rowOff>
    </xdr:to>
    <xdr:sp macro="" textlink="">
      <xdr:nvSpPr>
        <xdr:cNvPr id="803" name="フローチャート: 判断 802"/>
        <xdr:cNvSpPr/>
      </xdr:nvSpPr>
      <xdr:spPr>
        <a:xfrm>
          <a:off x="221107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3016</xdr:rowOff>
    </xdr:from>
    <xdr:to>
      <xdr:col>111</xdr:col>
      <xdr:colOff>177800</xdr:colOff>
      <xdr:row>59</xdr:row>
      <xdr:rowOff>4845</xdr:rowOff>
    </xdr:to>
    <xdr:cxnSp macro="">
      <xdr:nvCxnSpPr>
        <xdr:cNvPr id="804" name="直線コネクタ 803"/>
        <xdr:cNvCxnSpPr/>
      </xdr:nvCxnSpPr>
      <xdr:spPr>
        <a:xfrm>
          <a:off x="20434300" y="10118566"/>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116960</xdr:rowOff>
    </xdr:from>
    <xdr:to>
      <xdr:col>112</xdr:col>
      <xdr:colOff>38100</xdr:colOff>
      <xdr:row>59</xdr:row>
      <xdr:rowOff>47110</xdr:rowOff>
    </xdr:to>
    <xdr:sp macro="" textlink="">
      <xdr:nvSpPr>
        <xdr:cNvPr id="805" name="フローチャート: 判断 804"/>
        <xdr:cNvSpPr/>
      </xdr:nvSpPr>
      <xdr:spPr>
        <a:xfrm>
          <a:off x="21272500" y="1006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63637</xdr:rowOff>
    </xdr:from>
    <xdr:ext cx="469744" cy="259045"/>
    <xdr:sp macro="" textlink="">
      <xdr:nvSpPr>
        <xdr:cNvPr id="806" name="テキスト ボックス 805"/>
        <xdr:cNvSpPr txBox="1"/>
      </xdr:nvSpPr>
      <xdr:spPr>
        <a:xfrm>
          <a:off x="21088428" y="983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921</xdr:rowOff>
    </xdr:from>
    <xdr:to>
      <xdr:col>107</xdr:col>
      <xdr:colOff>50800</xdr:colOff>
      <xdr:row>59</xdr:row>
      <xdr:rowOff>3016</xdr:rowOff>
    </xdr:to>
    <xdr:cxnSp macro="">
      <xdr:nvCxnSpPr>
        <xdr:cNvPr id="807" name="直線コネクタ 806"/>
        <xdr:cNvCxnSpPr/>
      </xdr:nvCxnSpPr>
      <xdr:spPr>
        <a:xfrm>
          <a:off x="19545300" y="10116471"/>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108236</xdr:rowOff>
    </xdr:from>
    <xdr:to>
      <xdr:col>107</xdr:col>
      <xdr:colOff>101600</xdr:colOff>
      <xdr:row>59</xdr:row>
      <xdr:rowOff>38386</xdr:rowOff>
    </xdr:to>
    <xdr:sp macro="" textlink="">
      <xdr:nvSpPr>
        <xdr:cNvPr id="808" name="フローチャート: 判断 807"/>
        <xdr:cNvSpPr/>
      </xdr:nvSpPr>
      <xdr:spPr>
        <a:xfrm>
          <a:off x="20383500" y="100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54913</xdr:rowOff>
    </xdr:from>
    <xdr:ext cx="469744" cy="259045"/>
    <xdr:sp macro="" textlink="">
      <xdr:nvSpPr>
        <xdr:cNvPr id="809" name="テキスト ボックス 808"/>
        <xdr:cNvSpPr txBox="1"/>
      </xdr:nvSpPr>
      <xdr:spPr>
        <a:xfrm>
          <a:off x="20199428" y="982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170656</xdr:rowOff>
    </xdr:from>
    <xdr:to>
      <xdr:col>102</xdr:col>
      <xdr:colOff>114300</xdr:colOff>
      <xdr:row>59</xdr:row>
      <xdr:rowOff>921</xdr:rowOff>
    </xdr:to>
    <xdr:cxnSp macro="">
      <xdr:nvCxnSpPr>
        <xdr:cNvPr id="810" name="直線コネクタ 809"/>
        <xdr:cNvCxnSpPr/>
      </xdr:nvCxnSpPr>
      <xdr:spPr>
        <a:xfrm>
          <a:off x="18656300" y="10114756"/>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106388</xdr:rowOff>
    </xdr:from>
    <xdr:to>
      <xdr:col>102</xdr:col>
      <xdr:colOff>165100</xdr:colOff>
      <xdr:row>59</xdr:row>
      <xdr:rowOff>36538</xdr:rowOff>
    </xdr:to>
    <xdr:sp macro="" textlink="">
      <xdr:nvSpPr>
        <xdr:cNvPr id="811" name="フローチャート: 判断 810"/>
        <xdr:cNvSpPr/>
      </xdr:nvSpPr>
      <xdr:spPr>
        <a:xfrm>
          <a:off x="19494500" y="1005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53065</xdr:rowOff>
    </xdr:from>
    <xdr:ext cx="469744" cy="259045"/>
    <xdr:sp macro="" textlink="">
      <xdr:nvSpPr>
        <xdr:cNvPr id="812" name="テキスト ボックス 811"/>
        <xdr:cNvSpPr txBox="1"/>
      </xdr:nvSpPr>
      <xdr:spPr>
        <a:xfrm>
          <a:off x="19310428" y="9825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102064</xdr:rowOff>
    </xdr:from>
    <xdr:to>
      <xdr:col>98</xdr:col>
      <xdr:colOff>38100</xdr:colOff>
      <xdr:row>59</xdr:row>
      <xdr:rowOff>32214</xdr:rowOff>
    </xdr:to>
    <xdr:sp macro="" textlink="">
      <xdr:nvSpPr>
        <xdr:cNvPr id="813" name="フローチャート: 判断 812"/>
        <xdr:cNvSpPr/>
      </xdr:nvSpPr>
      <xdr:spPr>
        <a:xfrm>
          <a:off x="18605500" y="1004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48741</xdr:rowOff>
    </xdr:from>
    <xdr:ext cx="469744" cy="259045"/>
    <xdr:sp macro="" textlink="">
      <xdr:nvSpPr>
        <xdr:cNvPr id="814" name="テキスト ボックス 813"/>
        <xdr:cNvSpPr txBox="1"/>
      </xdr:nvSpPr>
      <xdr:spPr>
        <a:xfrm>
          <a:off x="18421428" y="982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137763</xdr:rowOff>
    </xdr:from>
    <xdr:to>
      <xdr:col>116</xdr:col>
      <xdr:colOff>114300</xdr:colOff>
      <xdr:row>59</xdr:row>
      <xdr:rowOff>67913</xdr:rowOff>
    </xdr:to>
    <xdr:sp macro="" textlink="">
      <xdr:nvSpPr>
        <xdr:cNvPr id="820" name="楕円 819"/>
        <xdr:cNvSpPr/>
      </xdr:nvSpPr>
      <xdr:spPr>
        <a:xfrm>
          <a:off x="22110700" y="1008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52690</xdr:rowOff>
    </xdr:from>
    <xdr:ext cx="469744" cy="259045"/>
    <xdr:sp macro="" textlink="">
      <xdr:nvSpPr>
        <xdr:cNvPr id="821" name="貸付金該当値テキスト"/>
        <xdr:cNvSpPr txBox="1"/>
      </xdr:nvSpPr>
      <xdr:spPr>
        <a:xfrm>
          <a:off x="22212300" y="999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125495</xdr:rowOff>
    </xdr:from>
    <xdr:to>
      <xdr:col>112</xdr:col>
      <xdr:colOff>38100</xdr:colOff>
      <xdr:row>59</xdr:row>
      <xdr:rowOff>55645</xdr:rowOff>
    </xdr:to>
    <xdr:sp macro="" textlink="">
      <xdr:nvSpPr>
        <xdr:cNvPr id="822" name="楕円 821"/>
        <xdr:cNvSpPr/>
      </xdr:nvSpPr>
      <xdr:spPr>
        <a:xfrm>
          <a:off x="21272500" y="1006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46772</xdr:rowOff>
    </xdr:from>
    <xdr:ext cx="469744" cy="259045"/>
    <xdr:sp macro="" textlink="">
      <xdr:nvSpPr>
        <xdr:cNvPr id="823" name="テキスト ボックス 822"/>
        <xdr:cNvSpPr txBox="1"/>
      </xdr:nvSpPr>
      <xdr:spPr>
        <a:xfrm>
          <a:off x="21088428" y="1016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123666</xdr:rowOff>
    </xdr:from>
    <xdr:to>
      <xdr:col>107</xdr:col>
      <xdr:colOff>101600</xdr:colOff>
      <xdr:row>59</xdr:row>
      <xdr:rowOff>53816</xdr:rowOff>
    </xdr:to>
    <xdr:sp macro="" textlink="">
      <xdr:nvSpPr>
        <xdr:cNvPr id="824" name="楕円 823"/>
        <xdr:cNvSpPr/>
      </xdr:nvSpPr>
      <xdr:spPr>
        <a:xfrm>
          <a:off x="20383500" y="1006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44943</xdr:rowOff>
    </xdr:from>
    <xdr:ext cx="469744" cy="259045"/>
    <xdr:sp macro="" textlink="">
      <xdr:nvSpPr>
        <xdr:cNvPr id="825" name="テキスト ボックス 824"/>
        <xdr:cNvSpPr txBox="1"/>
      </xdr:nvSpPr>
      <xdr:spPr>
        <a:xfrm>
          <a:off x="20199428" y="1016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121571</xdr:rowOff>
    </xdr:from>
    <xdr:to>
      <xdr:col>102</xdr:col>
      <xdr:colOff>165100</xdr:colOff>
      <xdr:row>59</xdr:row>
      <xdr:rowOff>51721</xdr:rowOff>
    </xdr:to>
    <xdr:sp macro="" textlink="">
      <xdr:nvSpPr>
        <xdr:cNvPr id="826" name="楕円 825"/>
        <xdr:cNvSpPr/>
      </xdr:nvSpPr>
      <xdr:spPr>
        <a:xfrm>
          <a:off x="19494500" y="1006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42848</xdr:rowOff>
    </xdr:from>
    <xdr:ext cx="469744" cy="259045"/>
    <xdr:sp macro="" textlink="">
      <xdr:nvSpPr>
        <xdr:cNvPr id="827" name="テキスト ボックス 826"/>
        <xdr:cNvSpPr txBox="1"/>
      </xdr:nvSpPr>
      <xdr:spPr>
        <a:xfrm>
          <a:off x="19310428" y="1015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119856</xdr:rowOff>
    </xdr:from>
    <xdr:to>
      <xdr:col>98</xdr:col>
      <xdr:colOff>38100</xdr:colOff>
      <xdr:row>59</xdr:row>
      <xdr:rowOff>50006</xdr:rowOff>
    </xdr:to>
    <xdr:sp macro="" textlink="">
      <xdr:nvSpPr>
        <xdr:cNvPr id="828" name="楕円 827"/>
        <xdr:cNvSpPr/>
      </xdr:nvSpPr>
      <xdr:spPr>
        <a:xfrm>
          <a:off x="18605500" y="1006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41133</xdr:rowOff>
    </xdr:from>
    <xdr:ext cx="469744" cy="259045"/>
    <xdr:sp macro="" textlink="">
      <xdr:nvSpPr>
        <xdr:cNvPr id="829" name="テキスト ボックス 828"/>
        <xdr:cNvSpPr txBox="1"/>
      </xdr:nvSpPr>
      <xdr:spPr>
        <a:xfrm>
          <a:off x="18421428" y="1015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28563</xdr:rowOff>
    </xdr:from>
    <xdr:to>
      <xdr:col>116</xdr:col>
      <xdr:colOff>62864</xdr:colOff>
      <xdr:row>78</xdr:row>
      <xdr:rowOff>160007</xdr:rowOff>
    </xdr:to>
    <xdr:cxnSp macro="">
      <xdr:nvCxnSpPr>
        <xdr:cNvPr id="854" name="直線コネクタ 853"/>
        <xdr:cNvCxnSpPr/>
      </xdr:nvCxnSpPr>
      <xdr:spPr>
        <a:xfrm flipV="1">
          <a:off x="22159595" y="12201513"/>
          <a:ext cx="1269" cy="1331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163834</xdr:rowOff>
    </xdr:from>
    <xdr:ext cx="534377" cy="259045"/>
    <xdr:sp macro="" textlink="">
      <xdr:nvSpPr>
        <xdr:cNvPr id="855" name="繰出金最小値テキスト"/>
        <xdr:cNvSpPr txBox="1"/>
      </xdr:nvSpPr>
      <xdr:spPr>
        <a:xfrm>
          <a:off x="22212300" y="1353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160007</xdr:rowOff>
    </xdr:from>
    <xdr:to>
      <xdr:col>116</xdr:col>
      <xdr:colOff>152400</xdr:colOff>
      <xdr:row>78</xdr:row>
      <xdr:rowOff>160007</xdr:rowOff>
    </xdr:to>
    <xdr:cxnSp macro="">
      <xdr:nvCxnSpPr>
        <xdr:cNvPr id="856" name="直線コネクタ 855"/>
        <xdr:cNvCxnSpPr/>
      </xdr:nvCxnSpPr>
      <xdr:spPr>
        <a:xfrm>
          <a:off x="22072600" y="1353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146690</xdr:rowOff>
    </xdr:from>
    <xdr:ext cx="534377" cy="259045"/>
    <xdr:sp macro="" textlink="">
      <xdr:nvSpPr>
        <xdr:cNvPr id="857" name="繰出金最大値テキスト"/>
        <xdr:cNvSpPr txBox="1"/>
      </xdr:nvSpPr>
      <xdr:spPr>
        <a:xfrm>
          <a:off x="22212300" y="1197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28563</xdr:rowOff>
    </xdr:from>
    <xdr:to>
      <xdr:col>116</xdr:col>
      <xdr:colOff>152400</xdr:colOff>
      <xdr:row>71</xdr:row>
      <xdr:rowOff>28563</xdr:rowOff>
    </xdr:to>
    <xdr:cxnSp macro="">
      <xdr:nvCxnSpPr>
        <xdr:cNvPr id="858" name="直線コネクタ 857"/>
        <xdr:cNvCxnSpPr/>
      </xdr:nvCxnSpPr>
      <xdr:spPr>
        <a:xfrm>
          <a:off x="22072600" y="1220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33325</xdr:rowOff>
    </xdr:from>
    <xdr:to>
      <xdr:col>116</xdr:col>
      <xdr:colOff>63500</xdr:colOff>
      <xdr:row>76</xdr:row>
      <xdr:rowOff>107735</xdr:rowOff>
    </xdr:to>
    <xdr:cxnSp macro="">
      <xdr:nvCxnSpPr>
        <xdr:cNvPr id="859" name="直線コネクタ 858"/>
        <xdr:cNvCxnSpPr/>
      </xdr:nvCxnSpPr>
      <xdr:spPr>
        <a:xfrm flipV="1">
          <a:off x="21323300" y="13063525"/>
          <a:ext cx="838200" cy="7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92727</xdr:rowOff>
    </xdr:from>
    <xdr:ext cx="534377" cy="259045"/>
    <xdr:sp macro="" textlink="">
      <xdr:nvSpPr>
        <xdr:cNvPr id="860" name="繰出金平均値テキスト"/>
        <xdr:cNvSpPr txBox="1"/>
      </xdr:nvSpPr>
      <xdr:spPr>
        <a:xfrm>
          <a:off x="22212300" y="12780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69850</xdr:rowOff>
    </xdr:from>
    <xdr:to>
      <xdr:col>116</xdr:col>
      <xdr:colOff>114300</xdr:colOff>
      <xdr:row>76</xdr:row>
      <xdr:rowOff>0</xdr:rowOff>
    </xdr:to>
    <xdr:sp macro="" textlink="">
      <xdr:nvSpPr>
        <xdr:cNvPr id="861" name="フローチャート: 判断 860"/>
        <xdr:cNvSpPr/>
      </xdr:nvSpPr>
      <xdr:spPr>
        <a:xfrm>
          <a:off x="221107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107735</xdr:rowOff>
    </xdr:from>
    <xdr:to>
      <xdr:col>111</xdr:col>
      <xdr:colOff>177800</xdr:colOff>
      <xdr:row>77</xdr:row>
      <xdr:rowOff>5778</xdr:rowOff>
    </xdr:to>
    <xdr:cxnSp macro="">
      <xdr:nvCxnSpPr>
        <xdr:cNvPr id="862" name="直線コネクタ 861"/>
        <xdr:cNvCxnSpPr/>
      </xdr:nvCxnSpPr>
      <xdr:spPr>
        <a:xfrm flipV="1">
          <a:off x="20434300" y="13137935"/>
          <a:ext cx="889000" cy="6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158014</xdr:rowOff>
    </xdr:from>
    <xdr:to>
      <xdr:col>112</xdr:col>
      <xdr:colOff>38100</xdr:colOff>
      <xdr:row>76</xdr:row>
      <xdr:rowOff>88164</xdr:rowOff>
    </xdr:to>
    <xdr:sp macro="" textlink="">
      <xdr:nvSpPr>
        <xdr:cNvPr id="863" name="フローチャート: 判断 862"/>
        <xdr:cNvSpPr/>
      </xdr:nvSpPr>
      <xdr:spPr>
        <a:xfrm>
          <a:off x="21272500" y="1301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104691</xdr:rowOff>
    </xdr:from>
    <xdr:ext cx="534377" cy="259045"/>
    <xdr:sp macro="" textlink="">
      <xdr:nvSpPr>
        <xdr:cNvPr id="864" name="テキスト ボックス 863"/>
        <xdr:cNvSpPr txBox="1"/>
      </xdr:nvSpPr>
      <xdr:spPr>
        <a:xfrm>
          <a:off x="21056111" y="1279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5778</xdr:rowOff>
    </xdr:from>
    <xdr:to>
      <xdr:col>107</xdr:col>
      <xdr:colOff>50800</xdr:colOff>
      <xdr:row>77</xdr:row>
      <xdr:rowOff>26048</xdr:rowOff>
    </xdr:to>
    <xdr:cxnSp macro="">
      <xdr:nvCxnSpPr>
        <xdr:cNvPr id="865" name="直線コネクタ 864"/>
        <xdr:cNvCxnSpPr/>
      </xdr:nvCxnSpPr>
      <xdr:spPr>
        <a:xfrm flipV="1">
          <a:off x="19545300" y="13207428"/>
          <a:ext cx="889000" cy="2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171386</xdr:rowOff>
    </xdr:from>
    <xdr:to>
      <xdr:col>107</xdr:col>
      <xdr:colOff>101600</xdr:colOff>
      <xdr:row>76</xdr:row>
      <xdr:rowOff>101536</xdr:rowOff>
    </xdr:to>
    <xdr:sp macro="" textlink="">
      <xdr:nvSpPr>
        <xdr:cNvPr id="866" name="フローチャート: 判断 865"/>
        <xdr:cNvSpPr/>
      </xdr:nvSpPr>
      <xdr:spPr>
        <a:xfrm>
          <a:off x="20383500" y="130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118063</xdr:rowOff>
    </xdr:from>
    <xdr:ext cx="534377" cy="259045"/>
    <xdr:sp macro="" textlink="">
      <xdr:nvSpPr>
        <xdr:cNvPr id="867" name="テキスト ボックス 866"/>
        <xdr:cNvSpPr txBox="1"/>
      </xdr:nvSpPr>
      <xdr:spPr>
        <a:xfrm>
          <a:off x="20167111" y="1280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26048</xdr:rowOff>
    </xdr:from>
    <xdr:to>
      <xdr:col>102</xdr:col>
      <xdr:colOff>114300</xdr:colOff>
      <xdr:row>77</xdr:row>
      <xdr:rowOff>27533</xdr:rowOff>
    </xdr:to>
    <xdr:cxnSp macro="">
      <xdr:nvCxnSpPr>
        <xdr:cNvPr id="868" name="直線コネクタ 867"/>
        <xdr:cNvCxnSpPr/>
      </xdr:nvCxnSpPr>
      <xdr:spPr>
        <a:xfrm flipV="1">
          <a:off x="18656300" y="13227698"/>
          <a:ext cx="889000" cy="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156108</xdr:rowOff>
    </xdr:from>
    <xdr:to>
      <xdr:col>102</xdr:col>
      <xdr:colOff>165100</xdr:colOff>
      <xdr:row>76</xdr:row>
      <xdr:rowOff>86258</xdr:rowOff>
    </xdr:to>
    <xdr:sp macro="" textlink="">
      <xdr:nvSpPr>
        <xdr:cNvPr id="869" name="フローチャート: 判断 868"/>
        <xdr:cNvSpPr/>
      </xdr:nvSpPr>
      <xdr:spPr>
        <a:xfrm>
          <a:off x="19494500" y="1301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102785</xdr:rowOff>
    </xdr:from>
    <xdr:ext cx="534377" cy="259045"/>
    <xdr:sp macro="" textlink="">
      <xdr:nvSpPr>
        <xdr:cNvPr id="870" name="テキスト ボックス 869"/>
        <xdr:cNvSpPr txBox="1"/>
      </xdr:nvSpPr>
      <xdr:spPr>
        <a:xfrm>
          <a:off x="19278111" y="1279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149479</xdr:rowOff>
    </xdr:from>
    <xdr:to>
      <xdr:col>98</xdr:col>
      <xdr:colOff>38100</xdr:colOff>
      <xdr:row>76</xdr:row>
      <xdr:rowOff>79629</xdr:rowOff>
    </xdr:to>
    <xdr:sp macro="" textlink="">
      <xdr:nvSpPr>
        <xdr:cNvPr id="871" name="フローチャート: 判断 870"/>
        <xdr:cNvSpPr/>
      </xdr:nvSpPr>
      <xdr:spPr>
        <a:xfrm>
          <a:off x="18605500" y="1300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96156</xdr:rowOff>
    </xdr:from>
    <xdr:ext cx="534377" cy="259045"/>
    <xdr:sp macro="" textlink="">
      <xdr:nvSpPr>
        <xdr:cNvPr id="872" name="テキスト ボックス 871"/>
        <xdr:cNvSpPr txBox="1"/>
      </xdr:nvSpPr>
      <xdr:spPr>
        <a:xfrm>
          <a:off x="18389111" y="1278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153975</xdr:rowOff>
    </xdr:from>
    <xdr:to>
      <xdr:col>116</xdr:col>
      <xdr:colOff>114300</xdr:colOff>
      <xdr:row>76</xdr:row>
      <xdr:rowOff>84125</xdr:rowOff>
    </xdr:to>
    <xdr:sp macro="" textlink="">
      <xdr:nvSpPr>
        <xdr:cNvPr id="878" name="楕円 877"/>
        <xdr:cNvSpPr/>
      </xdr:nvSpPr>
      <xdr:spPr>
        <a:xfrm>
          <a:off x="22110700" y="1301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132402</xdr:rowOff>
    </xdr:from>
    <xdr:ext cx="534377" cy="259045"/>
    <xdr:sp macro="" textlink="">
      <xdr:nvSpPr>
        <xdr:cNvPr id="879" name="繰出金該当値テキスト"/>
        <xdr:cNvSpPr txBox="1"/>
      </xdr:nvSpPr>
      <xdr:spPr>
        <a:xfrm>
          <a:off x="22212300" y="1299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56935</xdr:rowOff>
    </xdr:from>
    <xdr:to>
      <xdr:col>112</xdr:col>
      <xdr:colOff>38100</xdr:colOff>
      <xdr:row>76</xdr:row>
      <xdr:rowOff>158535</xdr:rowOff>
    </xdr:to>
    <xdr:sp macro="" textlink="">
      <xdr:nvSpPr>
        <xdr:cNvPr id="880" name="楕円 879"/>
        <xdr:cNvSpPr/>
      </xdr:nvSpPr>
      <xdr:spPr>
        <a:xfrm>
          <a:off x="21272500" y="130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149662</xdr:rowOff>
    </xdr:from>
    <xdr:ext cx="534377" cy="259045"/>
    <xdr:sp macro="" textlink="">
      <xdr:nvSpPr>
        <xdr:cNvPr id="881" name="テキスト ボックス 880"/>
        <xdr:cNvSpPr txBox="1"/>
      </xdr:nvSpPr>
      <xdr:spPr>
        <a:xfrm>
          <a:off x="21056111" y="1317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126428</xdr:rowOff>
    </xdr:from>
    <xdr:to>
      <xdr:col>107</xdr:col>
      <xdr:colOff>101600</xdr:colOff>
      <xdr:row>77</xdr:row>
      <xdr:rowOff>56578</xdr:rowOff>
    </xdr:to>
    <xdr:sp macro="" textlink="">
      <xdr:nvSpPr>
        <xdr:cNvPr id="882" name="楕円 881"/>
        <xdr:cNvSpPr/>
      </xdr:nvSpPr>
      <xdr:spPr>
        <a:xfrm>
          <a:off x="20383500" y="1315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47705</xdr:rowOff>
    </xdr:from>
    <xdr:ext cx="534377" cy="259045"/>
    <xdr:sp macro="" textlink="">
      <xdr:nvSpPr>
        <xdr:cNvPr id="883" name="テキスト ボックス 882"/>
        <xdr:cNvSpPr txBox="1"/>
      </xdr:nvSpPr>
      <xdr:spPr>
        <a:xfrm>
          <a:off x="20167111" y="1324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146698</xdr:rowOff>
    </xdr:from>
    <xdr:to>
      <xdr:col>102</xdr:col>
      <xdr:colOff>165100</xdr:colOff>
      <xdr:row>77</xdr:row>
      <xdr:rowOff>76848</xdr:rowOff>
    </xdr:to>
    <xdr:sp macro="" textlink="">
      <xdr:nvSpPr>
        <xdr:cNvPr id="884" name="楕円 883"/>
        <xdr:cNvSpPr/>
      </xdr:nvSpPr>
      <xdr:spPr>
        <a:xfrm>
          <a:off x="19494500" y="1317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67975</xdr:rowOff>
    </xdr:from>
    <xdr:ext cx="534377" cy="259045"/>
    <xdr:sp macro="" textlink="">
      <xdr:nvSpPr>
        <xdr:cNvPr id="885" name="テキスト ボックス 884"/>
        <xdr:cNvSpPr txBox="1"/>
      </xdr:nvSpPr>
      <xdr:spPr>
        <a:xfrm>
          <a:off x="19278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148183</xdr:rowOff>
    </xdr:from>
    <xdr:to>
      <xdr:col>98</xdr:col>
      <xdr:colOff>38100</xdr:colOff>
      <xdr:row>77</xdr:row>
      <xdr:rowOff>78333</xdr:rowOff>
    </xdr:to>
    <xdr:sp macro="" textlink="">
      <xdr:nvSpPr>
        <xdr:cNvPr id="886" name="楕円 885"/>
        <xdr:cNvSpPr/>
      </xdr:nvSpPr>
      <xdr:spPr>
        <a:xfrm>
          <a:off x="18605500" y="1317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69460</xdr:rowOff>
    </xdr:from>
    <xdr:ext cx="534377" cy="259045"/>
    <xdr:sp macro="" textlink="">
      <xdr:nvSpPr>
        <xdr:cNvPr id="887" name="テキスト ボックス 886"/>
        <xdr:cNvSpPr txBox="1"/>
      </xdr:nvSpPr>
      <xdr:spPr>
        <a:xfrm>
          <a:off x="18389111" y="1327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人件費においては、</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会計年度任用職員制度による臨時職員等からの任用替えによる会計年度任用職員報酬及び給料、その他の手当の増</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により、給与等が</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増加傾向と</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なって</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いるものの</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を下回る</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水準となっている。物件費においては、</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賃金が廃止され、報酬分等が人件費に整理されたことにより減少</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傾向となっており、類似団体をやや</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下</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回る水準となっている。今後も事務の効率化を図り、人件費とともに物件費についても抑制に努めていく。扶助費においては</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、ひとり親世帯臨時特別給付金や子育て世帯臨時特別給付金の皆増により</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増加傾向</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となっているものの</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、類似団体を下回る水準で推移している。今後も必要なサービスや支援体制を維持するため、事業の見直しや事務の効率化を図り効果的な運用に努める。補助費等においては、</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特別定額給付金</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が皆増となったことにより</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大きく増加したものの</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、類似団体を</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やや</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下回る水準となっている。今後も補助金の必要性を検討した上で随時必要な見直しを行い、適正な執行に努める。普通建設事業費においては、</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旧東中学校解体工事費の増や小学校校舎等改修事業費の皆増により増加傾向となっているものの、類似団体をやや下回る水準となっている。</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今後、入曽駅周辺整備事業や都市計画道路整備が本格化することから増加傾向</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となる</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見込みだが、実施計画に則り計画的な事業実施に努める。公債費においては、</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臨時財政対策債償還元金の増額により、</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より増加した。今後も起債対象事業の適切な選択を行い、世代間負担の公平化を図るとともに財政の健全化を確保した運営に努めていく。繰出金においては、高齢化の進行により介護保険特別会計や後期高齢者医療特別会計への繰出金が増加傾向となっており、今後もしばらくこの傾向は変わらない見込のため、特別会計においても事務の効率化や歳出抑制策を検討するなど適正な執行に努めていく。</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埼玉県狭山市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149,826
147,126
48.99
65,107,770
63,513,355
766,874
28,237,351
36,532,681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161036</xdr:rowOff>
    </xdr:from>
    <xdr:to>
      <xdr:col>24</xdr:col>
      <xdr:colOff>62865</xdr:colOff>
      <xdr:row>37</xdr:row>
      <xdr:rowOff>122936</xdr:rowOff>
    </xdr:to>
    <xdr:cxnSp macro="">
      <xdr:nvCxnSpPr>
        <xdr:cNvPr id="56" name="直線コネクタ 55"/>
        <xdr:cNvCxnSpPr/>
      </xdr:nvCxnSpPr>
      <xdr:spPr>
        <a:xfrm flipV="1">
          <a:off x="4633595" y="5133086"/>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126763</xdr:rowOff>
    </xdr:from>
    <xdr:ext cx="469744" cy="259045"/>
    <xdr:sp macro="" textlink="">
      <xdr:nvSpPr>
        <xdr:cNvPr id="57" name="議会費最小値テキスト"/>
        <xdr:cNvSpPr txBox="1"/>
      </xdr:nvSpPr>
      <xdr:spPr>
        <a:xfrm>
          <a:off x="4686300" y="64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122936</xdr:rowOff>
    </xdr:from>
    <xdr:to>
      <xdr:col>24</xdr:col>
      <xdr:colOff>152400</xdr:colOff>
      <xdr:row>37</xdr:row>
      <xdr:rowOff>122936</xdr:rowOff>
    </xdr:to>
    <xdr:cxnSp macro="">
      <xdr:nvCxnSpPr>
        <xdr:cNvPr id="58" name="直線コネクタ 57"/>
        <xdr:cNvCxnSpPr/>
      </xdr:nvCxnSpPr>
      <xdr:spPr>
        <a:xfrm>
          <a:off x="4546600" y="646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107713</xdr:rowOff>
    </xdr:from>
    <xdr:ext cx="469744" cy="259045"/>
    <xdr:sp macro="" textlink="">
      <xdr:nvSpPr>
        <xdr:cNvPr id="59" name="議会費最大値テキスト"/>
        <xdr:cNvSpPr txBox="1"/>
      </xdr:nvSpPr>
      <xdr:spPr>
        <a:xfrm>
          <a:off x="4686300" y="490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161036</xdr:rowOff>
    </xdr:from>
    <xdr:to>
      <xdr:col>24</xdr:col>
      <xdr:colOff>152400</xdr:colOff>
      <xdr:row>29</xdr:row>
      <xdr:rowOff>161036</xdr:rowOff>
    </xdr:to>
    <xdr:cxnSp macro="">
      <xdr:nvCxnSpPr>
        <xdr:cNvPr id="60" name="直線コネクタ 59"/>
        <xdr:cNvCxnSpPr/>
      </xdr:nvCxnSpPr>
      <xdr:spPr>
        <a:xfrm>
          <a:off x="4546600" y="5133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9398</xdr:rowOff>
    </xdr:from>
    <xdr:to>
      <xdr:col>24</xdr:col>
      <xdr:colOff>63500</xdr:colOff>
      <xdr:row>37</xdr:row>
      <xdr:rowOff>18542</xdr:rowOff>
    </xdr:to>
    <xdr:cxnSp macro="">
      <xdr:nvCxnSpPr>
        <xdr:cNvPr id="61" name="直線コネクタ 60"/>
        <xdr:cNvCxnSpPr/>
      </xdr:nvCxnSpPr>
      <xdr:spPr>
        <a:xfrm flipV="1">
          <a:off x="3797300" y="63530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67581</xdr:rowOff>
    </xdr:from>
    <xdr:ext cx="469744" cy="259045"/>
    <xdr:sp macro="" textlink="">
      <xdr:nvSpPr>
        <xdr:cNvPr id="62" name="議会費平均値テキスト"/>
        <xdr:cNvSpPr txBox="1"/>
      </xdr:nvSpPr>
      <xdr:spPr>
        <a:xfrm>
          <a:off x="4686300" y="5725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44704</xdr:rowOff>
    </xdr:from>
    <xdr:to>
      <xdr:col>24</xdr:col>
      <xdr:colOff>114300</xdr:colOff>
      <xdr:row>34</xdr:row>
      <xdr:rowOff>146304</xdr:rowOff>
    </xdr:to>
    <xdr:sp macro="" textlink="">
      <xdr:nvSpPr>
        <xdr:cNvPr id="63" name="フローチャート: 判断 62"/>
        <xdr:cNvSpPr/>
      </xdr:nvSpPr>
      <xdr:spPr>
        <a:xfrm>
          <a:off x="4584700" y="587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147320</xdr:rowOff>
    </xdr:from>
    <xdr:to>
      <xdr:col>19</xdr:col>
      <xdr:colOff>177800</xdr:colOff>
      <xdr:row>37</xdr:row>
      <xdr:rowOff>18542</xdr:rowOff>
    </xdr:to>
    <xdr:cxnSp macro="">
      <xdr:nvCxnSpPr>
        <xdr:cNvPr id="64" name="直線コネクタ 63"/>
        <xdr:cNvCxnSpPr/>
      </xdr:nvCxnSpPr>
      <xdr:spPr>
        <a:xfrm>
          <a:off x="2908300" y="6319520"/>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110236</xdr:rowOff>
    </xdr:from>
    <xdr:to>
      <xdr:col>20</xdr:col>
      <xdr:colOff>38100</xdr:colOff>
      <xdr:row>37</xdr:row>
      <xdr:rowOff>40386</xdr:rowOff>
    </xdr:to>
    <xdr:sp macro="" textlink="">
      <xdr:nvSpPr>
        <xdr:cNvPr id="65" name="フローチャート: 判断 64"/>
        <xdr:cNvSpPr/>
      </xdr:nvSpPr>
      <xdr:spPr>
        <a:xfrm>
          <a:off x="3746500" y="628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56913</xdr:rowOff>
    </xdr:from>
    <xdr:ext cx="469744" cy="259045"/>
    <xdr:sp macro="" textlink="">
      <xdr:nvSpPr>
        <xdr:cNvPr id="66" name="テキスト ボックス 65"/>
        <xdr:cNvSpPr txBox="1"/>
      </xdr:nvSpPr>
      <xdr:spPr>
        <a:xfrm>
          <a:off x="3562428" y="605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147320</xdr:rowOff>
    </xdr:from>
    <xdr:to>
      <xdr:col>15</xdr:col>
      <xdr:colOff>50800</xdr:colOff>
      <xdr:row>36</xdr:row>
      <xdr:rowOff>156464</xdr:rowOff>
    </xdr:to>
    <xdr:cxnSp macro="">
      <xdr:nvCxnSpPr>
        <xdr:cNvPr id="67" name="直線コネクタ 66"/>
        <xdr:cNvCxnSpPr/>
      </xdr:nvCxnSpPr>
      <xdr:spPr>
        <a:xfrm flipV="1">
          <a:off x="2019300" y="63195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104902</xdr:rowOff>
    </xdr:from>
    <xdr:to>
      <xdr:col>15</xdr:col>
      <xdr:colOff>101600</xdr:colOff>
      <xdr:row>37</xdr:row>
      <xdr:rowOff>35052</xdr:rowOff>
    </xdr:to>
    <xdr:sp macro="" textlink="">
      <xdr:nvSpPr>
        <xdr:cNvPr id="68" name="フローチャート: 判断 67"/>
        <xdr:cNvSpPr/>
      </xdr:nvSpPr>
      <xdr:spPr>
        <a:xfrm>
          <a:off x="2857500" y="627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26179</xdr:rowOff>
    </xdr:from>
    <xdr:ext cx="469744" cy="259045"/>
    <xdr:sp macro="" textlink="">
      <xdr:nvSpPr>
        <xdr:cNvPr id="69" name="テキスト ボックス 68"/>
        <xdr:cNvSpPr txBox="1"/>
      </xdr:nvSpPr>
      <xdr:spPr>
        <a:xfrm>
          <a:off x="2673428" y="636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120650</xdr:rowOff>
    </xdr:from>
    <xdr:to>
      <xdr:col>10</xdr:col>
      <xdr:colOff>114300</xdr:colOff>
      <xdr:row>36</xdr:row>
      <xdr:rowOff>156464</xdr:rowOff>
    </xdr:to>
    <xdr:cxnSp macro="">
      <xdr:nvCxnSpPr>
        <xdr:cNvPr id="70" name="直線コネクタ 69"/>
        <xdr:cNvCxnSpPr/>
      </xdr:nvCxnSpPr>
      <xdr:spPr>
        <a:xfrm>
          <a:off x="1130300" y="6292850"/>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69088</xdr:rowOff>
    </xdr:from>
    <xdr:to>
      <xdr:col>10</xdr:col>
      <xdr:colOff>165100</xdr:colOff>
      <xdr:row>36</xdr:row>
      <xdr:rowOff>170688</xdr:rowOff>
    </xdr:to>
    <xdr:sp macro="" textlink="">
      <xdr:nvSpPr>
        <xdr:cNvPr id="71" name="フローチャート: 判断 70"/>
        <xdr:cNvSpPr/>
      </xdr:nvSpPr>
      <xdr:spPr>
        <a:xfrm>
          <a:off x="1968500" y="624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15765</xdr:rowOff>
    </xdr:from>
    <xdr:ext cx="469744" cy="259045"/>
    <xdr:sp macro="" textlink="">
      <xdr:nvSpPr>
        <xdr:cNvPr id="72" name="テキスト ボックス 71"/>
        <xdr:cNvSpPr txBox="1"/>
      </xdr:nvSpPr>
      <xdr:spPr>
        <a:xfrm>
          <a:off x="1784428" y="6016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62992</xdr:rowOff>
    </xdr:from>
    <xdr:to>
      <xdr:col>6</xdr:col>
      <xdr:colOff>38100</xdr:colOff>
      <xdr:row>36</xdr:row>
      <xdr:rowOff>164592</xdr:rowOff>
    </xdr:to>
    <xdr:sp macro="" textlink="">
      <xdr:nvSpPr>
        <xdr:cNvPr id="73" name="フローチャート: 判断 72"/>
        <xdr:cNvSpPr/>
      </xdr:nvSpPr>
      <xdr:spPr>
        <a:xfrm>
          <a:off x="1079500" y="623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9669</xdr:rowOff>
    </xdr:from>
    <xdr:ext cx="469744" cy="259045"/>
    <xdr:sp macro="" textlink="">
      <xdr:nvSpPr>
        <xdr:cNvPr id="74" name="テキスト ボックス 73"/>
        <xdr:cNvSpPr txBox="1"/>
      </xdr:nvSpPr>
      <xdr:spPr>
        <a:xfrm>
          <a:off x="895428" y="601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130048</xdr:rowOff>
    </xdr:from>
    <xdr:to>
      <xdr:col>24</xdr:col>
      <xdr:colOff>114300</xdr:colOff>
      <xdr:row>37</xdr:row>
      <xdr:rowOff>60198</xdr:rowOff>
    </xdr:to>
    <xdr:sp macro="" textlink="">
      <xdr:nvSpPr>
        <xdr:cNvPr id="80" name="楕円 79"/>
        <xdr:cNvSpPr/>
      </xdr:nvSpPr>
      <xdr:spPr>
        <a:xfrm>
          <a:off x="4584700" y="630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44975</xdr:rowOff>
    </xdr:from>
    <xdr:ext cx="469744" cy="259045"/>
    <xdr:sp macro="" textlink="">
      <xdr:nvSpPr>
        <xdr:cNvPr id="81" name="議会費該当値テキスト"/>
        <xdr:cNvSpPr txBox="1"/>
      </xdr:nvSpPr>
      <xdr:spPr>
        <a:xfrm>
          <a:off x="4686300" y="6217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139192</xdr:rowOff>
    </xdr:from>
    <xdr:to>
      <xdr:col>20</xdr:col>
      <xdr:colOff>38100</xdr:colOff>
      <xdr:row>37</xdr:row>
      <xdr:rowOff>69342</xdr:rowOff>
    </xdr:to>
    <xdr:sp macro="" textlink="">
      <xdr:nvSpPr>
        <xdr:cNvPr id="82" name="楕円 81"/>
        <xdr:cNvSpPr/>
      </xdr:nvSpPr>
      <xdr:spPr>
        <a:xfrm>
          <a:off x="3746500" y="631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60469</xdr:rowOff>
    </xdr:from>
    <xdr:ext cx="469744" cy="259045"/>
    <xdr:sp macro="" textlink="">
      <xdr:nvSpPr>
        <xdr:cNvPr id="83" name="テキスト ボックス 82"/>
        <xdr:cNvSpPr txBox="1"/>
      </xdr:nvSpPr>
      <xdr:spPr>
        <a:xfrm>
          <a:off x="3562428" y="640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96520</xdr:rowOff>
    </xdr:from>
    <xdr:to>
      <xdr:col>15</xdr:col>
      <xdr:colOff>101600</xdr:colOff>
      <xdr:row>37</xdr:row>
      <xdr:rowOff>26670</xdr:rowOff>
    </xdr:to>
    <xdr:sp macro="" textlink="">
      <xdr:nvSpPr>
        <xdr:cNvPr id="84" name="楕円 83"/>
        <xdr:cNvSpPr/>
      </xdr:nvSpPr>
      <xdr:spPr>
        <a:xfrm>
          <a:off x="2857500" y="626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43197</xdr:rowOff>
    </xdr:from>
    <xdr:ext cx="469744" cy="259045"/>
    <xdr:sp macro="" textlink="">
      <xdr:nvSpPr>
        <xdr:cNvPr id="85" name="テキスト ボックス 84"/>
        <xdr:cNvSpPr txBox="1"/>
      </xdr:nvSpPr>
      <xdr:spPr>
        <a:xfrm>
          <a:off x="2673428" y="6043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105664</xdr:rowOff>
    </xdr:from>
    <xdr:to>
      <xdr:col>10</xdr:col>
      <xdr:colOff>165100</xdr:colOff>
      <xdr:row>37</xdr:row>
      <xdr:rowOff>35814</xdr:rowOff>
    </xdr:to>
    <xdr:sp macro="" textlink="">
      <xdr:nvSpPr>
        <xdr:cNvPr id="86" name="楕円 85"/>
        <xdr:cNvSpPr/>
      </xdr:nvSpPr>
      <xdr:spPr>
        <a:xfrm>
          <a:off x="1968500" y="627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26941</xdr:rowOff>
    </xdr:from>
    <xdr:ext cx="469744" cy="259045"/>
    <xdr:sp macro="" textlink="">
      <xdr:nvSpPr>
        <xdr:cNvPr id="87" name="テキスト ボックス 86"/>
        <xdr:cNvSpPr txBox="1"/>
      </xdr:nvSpPr>
      <xdr:spPr>
        <a:xfrm>
          <a:off x="1784428"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69850</xdr:rowOff>
    </xdr:from>
    <xdr:to>
      <xdr:col>6</xdr:col>
      <xdr:colOff>38100</xdr:colOff>
      <xdr:row>37</xdr:row>
      <xdr:rowOff>0</xdr:rowOff>
    </xdr:to>
    <xdr:sp macro="" textlink="">
      <xdr:nvSpPr>
        <xdr:cNvPr id="88" name="楕円 87"/>
        <xdr:cNvSpPr/>
      </xdr:nvSpPr>
      <xdr:spPr>
        <a:xfrm>
          <a:off x="1079500" y="624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162577</xdr:rowOff>
    </xdr:from>
    <xdr:ext cx="469744" cy="259045"/>
    <xdr:sp macro="" textlink="">
      <xdr:nvSpPr>
        <xdr:cNvPr id="89" name="テキスト ボックス 88"/>
        <xdr:cNvSpPr txBox="1"/>
      </xdr:nvSpPr>
      <xdr:spPr>
        <a:xfrm>
          <a:off x="895428"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141735</xdr:rowOff>
    </xdr:from>
    <xdr:to>
      <xdr:col>24</xdr:col>
      <xdr:colOff>62865</xdr:colOff>
      <xdr:row>53</xdr:row>
      <xdr:rowOff>64719</xdr:rowOff>
    </xdr:to>
    <xdr:cxnSp macro="">
      <xdr:nvCxnSpPr>
        <xdr:cNvPr id="113" name="直線コネクタ 112"/>
        <xdr:cNvCxnSpPr/>
      </xdr:nvCxnSpPr>
      <xdr:spPr>
        <a:xfrm flipV="1">
          <a:off x="4633595" y="8542785"/>
          <a:ext cx="1270" cy="60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68546</xdr:rowOff>
    </xdr:from>
    <xdr:ext cx="599010" cy="259045"/>
    <xdr:sp macro="" textlink="">
      <xdr:nvSpPr>
        <xdr:cNvPr id="114" name="総務費最小値テキスト"/>
        <xdr:cNvSpPr txBox="1"/>
      </xdr:nvSpPr>
      <xdr:spPr>
        <a:xfrm>
          <a:off x="4686300" y="91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64719</xdr:rowOff>
    </xdr:from>
    <xdr:to>
      <xdr:col>24</xdr:col>
      <xdr:colOff>152400</xdr:colOff>
      <xdr:row>53</xdr:row>
      <xdr:rowOff>64719</xdr:rowOff>
    </xdr:to>
    <xdr:cxnSp macro="">
      <xdr:nvCxnSpPr>
        <xdr:cNvPr id="115" name="直線コネクタ 114"/>
        <xdr:cNvCxnSpPr/>
      </xdr:nvCxnSpPr>
      <xdr:spPr>
        <a:xfrm>
          <a:off x="4546600" y="915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88412</xdr:rowOff>
    </xdr:from>
    <xdr:ext cx="599010" cy="259045"/>
    <xdr:sp macro="" textlink="">
      <xdr:nvSpPr>
        <xdr:cNvPr id="116" name="総務費最大値テキスト"/>
        <xdr:cNvSpPr txBox="1"/>
      </xdr:nvSpPr>
      <xdr:spPr>
        <a:xfrm>
          <a:off x="4686300" y="8318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212,233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141735</xdr:rowOff>
    </xdr:from>
    <xdr:to>
      <xdr:col>24</xdr:col>
      <xdr:colOff>152400</xdr:colOff>
      <xdr:row>49</xdr:row>
      <xdr:rowOff>141735</xdr:rowOff>
    </xdr:to>
    <xdr:cxnSp macro="">
      <xdr:nvCxnSpPr>
        <xdr:cNvPr id="117" name="直線コネクタ 116"/>
        <xdr:cNvCxnSpPr/>
      </xdr:nvCxnSpPr>
      <xdr:spPr>
        <a:xfrm>
          <a:off x="4546600" y="854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5626</xdr:rowOff>
    </xdr:from>
    <xdr:to>
      <xdr:col>24</xdr:col>
      <xdr:colOff>63500</xdr:colOff>
      <xdr:row>57</xdr:row>
      <xdr:rowOff>57808</xdr:rowOff>
    </xdr:to>
    <xdr:cxnSp macro="">
      <xdr:nvCxnSpPr>
        <xdr:cNvPr id="118" name="直線コネクタ 117"/>
        <xdr:cNvCxnSpPr/>
      </xdr:nvCxnSpPr>
      <xdr:spPr>
        <a:xfrm flipV="1">
          <a:off x="3797300" y="9092476"/>
          <a:ext cx="838200" cy="73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75270</xdr:rowOff>
    </xdr:from>
    <xdr:ext cx="599010" cy="259045"/>
    <xdr:sp macro="" textlink="">
      <xdr:nvSpPr>
        <xdr:cNvPr id="119" name="総務費平均値テキスト"/>
        <xdr:cNvSpPr txBox="1"/>
      </xdr:nvSpPr>
      <xdr:spPr>
        <a:xfrm>
          <a:off x="4686300" y="8819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52393</xdr:rowOff>
    </xdr:from>
    <xdr:to>
      <xdr:col>24</xdr:col>
      <xdr:colOff>114300</xdr:colOff>
      <xdr:row>52</xdr:row>
      <xdr:rowOff>153993</xdr:rowOff>
    </xdr:to>
    <xdr:sp macro="" textlink="">
      <xdr:nvSpPr>
        <xdr:cNvPr id="120" name="フローチャート: 判断 119"/>
        <xdr:cNvSpPr/>
      </xdr:nvSpPr>
      <xdr:spPr>
        <a:xfrm>
          <a:off x="4584700" y="896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57808</xdr:rowOff>
    </xdr:from>
    <xdr:to>
      <xdr:col>19</xdr:col>
      <xdr:colOff>177800</xdr:colOff>
      <xdr:row>57</xdr:row>
      <xdr:rowOff>118486</xdr:rowOff>
    </xdr:to>
    <xdr:cxnSp macro="">
      <xdr:nvCxnSpPr>
        <xdr:cNvPr id="121" name="直線コネクタ 120"/>
        <xdr:cNvCxnSpPr/>
      </xdr:nvCxnSpPr>
      <xdr:spPr>
        <a:xfrm flipV="1">
          <a:off x="2908300" y="9830458"/>
          <a:ext cx="889000" cy="6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39035</xdr:rowOff>
    </xdr:from>
    <xdr:to>
      <xdr:col>20</xdr:col>
      <xdr:colOff>38100</xdr:colOff>
      <xdr:row>57</xdr:row>
      <xdr:rowOff>140635</xdr:rowOff>
    </xdr:to>
    <xdr:sp macro="" textlink="">
      <xdr:nvSpPr>
        <xdr:cNvPr id="122" name="フローチャート: 判断 121"/>
        <xdr:cNvSpPr/>
      </xdr:nvSpPr>
      <xdr:spPr>
        <a:xfrm>
          <a:off x="3746500" y="981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131762</xdr:rowOff>
    </xdr:from>
    <xdr:ext cx="534377" cy="259045"/>
    <xdr:sp macro="" textlink="">
      <xdr:nvSpPr>
        <xdr:cNvPr id="123" name="テキスト ボックス 122"/>
        <xdr:cNvSpPr txBox="1"/>
      </xdr:nvSpPr>
      <xdr:spPr>
        <a:xfrm>
          <a:off x="3530111" y="990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118486</xdr:rowOff>
    </xdr:from>
    <xdr:to>
      <xdr:col>15</xdr:col>
      <xdr:colOff>50800</xdr:colOff>
      <xdr:row>57</xdr:row>
      <xdr:rowOff>145628</xdr:rowOff>
    </xdr:to>
    <xdr:cxnSp macro="">
      <xdr:nvCxnSpPr>
        <xdr:cNvPr id="124" name="直線コネクタ 123"/>
        <xdr:cNvCxnSpPr/>
      </xdr:nvCxnSpPr>
      <xdr:spPr>
        <a:xfrm flipV="1">
          <a:off x="2019300" y="9891136"/>
          <a:ext cx="889000" cy="2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57528</xdr:rowOff>
    </xdr:from>
    <xdr:to>
      <xdr:col>15</xdr:col>
      <xdr:colOff>101600</xdr:colOff>
      <xdr:row>57</xdr:row>
      <xdr:rowOff>159128</xdr:rowOff>
    </xdr:to>
    <xdr:sp macro="" textlink="">
      <xdr:nvSpPr>
        <xdr:cNvPr id="125" name="フローチャート: 判断 124"/>
        <xdr:cNvSpPr/>
      </xdr:nvSpPr>
      <xdr:spPr>
        <a:xfrm>
          <a:off x="2857500" y="983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4205</xdr:rowOff>
    </xdr:from>
    <xdr:ext cx="534377" cy="259045"/>
    <xdr:sp macro="" textlink="">
      <xdr:nvSpPr>
        <xdr:cNvPr id="126" name="テキスト ボックス 125"/>
        <xdr:cNvSpPr txBox="1"/>
      </xdr:nvSpPr>
      <xdr:spPr>
        <a:xfrm>
          <a:off x="2641111" y="960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101219</xdr:rowOff>
    </xdr:from>
    <xdr:to>
      <xdr:col>10</xdr:col>
      <xdr:colOff>114300</xdr:colOff>
      <xdr:row>57</xdr:row>
      <xdr:rowOff>145628</xdr:rowOff>
    </xdr:to>
    <xdr:cxnSp macro="">
      <xdr:nvCxnSpPr>
        <xdr:cNvPr id="127" name="直線コネクタ 126"/>
        <xdr:cNvCxnSpPr/>
      </xdr:nvCxnSpPr>
      <xdr:spPr>
        <a:xfrm>
          <a:off x="1130300" y="9873869"/>
          <a:ext cx="889000" cy="4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20892</xdr:rowOff>
    </xdr:from>
    <xdr:to>
      <xdr:col>10</xdr:col>
      <xdr:colOff>165100</xdr:colOff>
      <xdr:row>57</xdr:row>
      <xdr:rowOff>122492</xdr:rowOff>
    </xdr:to>
    <xdr:sp macro="" textlink="">
      <xdr:nvSpPr>
        <xdr:cNvPr id="128" name="フローチャート: 判断 127"/>
        <xdr:cNvSpPr/>
      </xdr:nvSpPr>
      <xdr:spPr>
        <a:xfrm>
          <a:off x="1968500" y="979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139019</xdr:rowOff>
    </xdr:from>
    <xdr:ext cx="534377" cy="259045"/>
    <xdr:sp macro="" textlink="">
      <xdr:nvSpPr>
        <xdr:cNvPr id="129" name="テキスト ボックス 128"/>
        <xdr:cNvSpPr txBox="1"/>
      </xdr:nvSpPr>
      <xdr:spPr>
        <a:xfrm>
          <a:off x="1752111" y="956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41397</xdr:rowOff>
    </xdr:from>
    <xdr:to>
      <xdr:col>6</xdr:col>
      <xdr:colOff>38100</xdr:colOff>
      <xdr:row>57</xdr:row>
      <xdr:rowOff>142997</xdr:rowOff>
    </xdr:to>
    <xdr:sp macro="" textlink="">
      <xdr:nvSpPr>
        <xdr:cNvPr id="130" name="フローチャート: 判断 129"/>
        <xdr:cNvSpPr/>
      </xdr:nvSpPr>
      <xdr:spPr>
        <a:xfrm>
          <a:off x="1079500" y="981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159524</xdr:rowOff>
    </xdr:from>
    <xdr:ext cx="534377" cy="259045"/>
    <xdr:sp macro="" textlink="">
      <xdr:nvSpPr>
        <xdr:cNvPr id="131" name="テキスト ボックス 130"/>
        <xdr:cNvSpPr txBox="1"/>
      </xdr:nvSpPr>
      <xdr:spPr>
        <a:xfrm>
          <a:off x="863111" y="958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126276</xdr:rowOff>
    </xdr:from>
    <xdr:to>
      <xdr:col>24</xdr:col>
      <xdr:colOff>114300</xdr:colOff>
      <xdr:row>53</xdr:row>
      <xdr:rowOff>56426</xdr:rowOff>
    </xdr:to>
    <xdr:sp macro="" textlink="">
      <xdr:nvSpPr>
        <xdr:cNvPr id="137" name="楕円 136"/>
        <xdr:cNvSpPr/>
      </xdr:nvSpPr>
      <xdr:spPr>
        <a:xfrm>
          <a:off x="4584700" y="90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41203</xdr:rowOff>
    </xdr:from>
    <xdr:ext cx="599010" cy="259045"/>
    <xdr:sp macro="" textlink="">
      <xdr:nvSpPr>
        <xdr:cNvPr id="138" name="総務費該当値テキスト"/>
        <xdr:cNvSpPr txBox="1"/>
      </xdr:nvSpPr>
      <xdr:spPr>
        <a:xfrm>
          <a:off x="4686300" y="8956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7008</xdr:rowOff>
    </xdr:from>
    <xdr:to>
      <xdr:col>20</xdr:col>
      <xdr:colOff>38100</xdr:colOff>
      <xdr:row>57</xdr:row>
      <xdr:rowOff>108608</xdr:rowOff>
    </xdr:to>
    <xdr:sp macro="" textlink="">
      <xdr:nvSpPr>
        <xdr:cNvPr id="139" name="楕円 138"/>
        <xdr:cNvSpPr/>
      </xdr:nvSpPr>
      <xdr:spPr>
        <a:xfrm>
          <a:off x="3746500" y="977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125135</xdr:rowOff>
    </xdr:from>
    <xdr:ext cx="534377" cy="259045"/>
    <xdr:sp macro="" textlink="">
      <xdr:nvSpPr>
        <xdr:cNvPr id="140" name="テキスト ボックス 139"/>
        <xdr:cNvSpPr txBox="1"/>
      </xdr:nvSpPr>
      <xdr:spPr>
        <a:xfrm>
          <a:off x="3530111" y="955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67686</xdr:rowOff>
    </xdr:from>
    <xdr:to>
      <xdr:col>15</xdr:col>
      <xdr:colOff>101600</xdr:colOff>
      <xdr:row>57</xdr:row>
      <xdr:rowOff>169286</xdr:rowOff>
    </xdr:to>
    <xdr:sp macro="" textlink="">
      <xdr:nvSpPr>
        <xdr:cNvPr id="141" name="楕円 140"/>
        <xdr:cNvSpPr/>
      </xdr:nvSpPr>
      <xdr:spPr>
        <a:xfrm>
          <a:off x="2857500" y="984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160413</xdr:rowOff>
    </xdr:from>
    <xdr:ext cx="534377" cy="259045"/>
    <xdr:sp macro="" textlink="">
      <xdr:nvSpPr>
        <xdr:cNvPr id="142" name="テキスト ボックス 141"/>
        <xdr:cNvSpPr txBox="1"/>
      </xdr:nvSpPr>
      <xdr:spPr>
        <a:xfrm>
          <a:off x="2641111" y="993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94828</xdr:rowOff>
    </xdr:from>
    <xdr:to>
      <xdr:col>10</xdr:col>
      <xdr:colOff>165100</xdr:colOff>
      <xdr:row>58</xdr:row>
      <xdr:rowOff>24978</xdr:rowOff>
    </xdr:to>
    <xdr:sp macro="" textlink="">
      <xdr:nvSpPr>
        <xdr:cNvPr id="143" name="楕円 142"/>
        <xdr:cNvSpPr/>
      </xdr:nvSpPr>
      <xdr:spPr>
        <a:xfrm>
          <a:off x="1968500" y="986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16105</xdr:rowOff>
    </xdr:from>
    <xdr:ext cx="534377" cy="259045"/>
    <xdr:sp macro="" textlink="">
      <xdr:nvSpPr>
        <xdr:cNvPr id="144" name="テキスト ボックス 143"/>
        <xdr:cNvSpPr txBox="1"/>
      </xdr:nvSpPr>
      <xdr:spPr>
        <a:xfrm>
          <a:off x="1752111" y="996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50419</xdr:rowOff>
    </xdr:from>
    <xdr:to>
      <xdr:col>6</xdr:col>
      <xdr:colOff>38100</xdr:colOff>
      <xdr:row>57</xdr:row>
      <xdr:rowOff>152019</xdr:rowOff>
    </xdr:to>
    <xdr:sp macro="" textlink="">
      <xdr:nvSpPr>
        <xdr:cNvPr id="145" name="楕円 144"/>
        <xdr:cNvSpPr/>
      </xdr:nvSpPr>
      <xdr:spPr>
        <a:xfrm>
          <a:off x="1079500" y="982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143146</xdr:rowOff>
    </xdr:from>
    <xdr:ext cx="534377" cy="259045"/>
    <xdr:sp macro="" textlink="">
      <xdr:nvSpPr>
        <xdr:cNvPr id="146" name="テキスト ボックス 145"/>
        <xdr:cNvSpPr txBox="1"/>
      </xdr:nvSpPr>
      <xdr:spPr>
        <a:xfrm>
          <a:off x="863111" y="991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32474</xdr:rowOff>
    </xdr:from>
    <xdr:to>
      <xdr:col>24</xdr:col>
      <xdr:colOff>62865</xdr:colOff>
      <xdr:row>79</xdr:row>
      <xdr:rowOff>98882</xdr:rowOff>
    </xdr:to>
    <xdr:cxnSp macro="">
      <xdr:nvCxnSpPr>
        <xdr:cNvPr id="171" name="直線コネクタ 170"/>
        <xdr:cNvCxnSpPr/>
      </xdr:nvCxnSpPr>
      <xdr:spPr>
        <a:xfrm flipV="1">
          <a:off x="4633595" y="12033974"/>
          <a:ext cx="1270" cy="1609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102709</xdr:rowOff>
    </xdr:from>
    <xdr:ext cx="599010" cy="259045"/>
    <xdr:sp macro="" textlink="">
      <xdr:nvSpPr>
        <xdr:cNvPr id="172" name="民生費最小値テキスト"/>
        <xdr:cNvSpPr txBox="1"/>
      </xdr:nvSpPr>
      <xdr:spPr>
        <a:xfrm>
          <a:off x="4686300" y="1364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98882</xdr:rowOff>
    </xdr:from>
    <xdr:to>
      <xdr:col>24</xdr:col>
      <xdr:colOff>152400</xdr:colOff>
      <xdr:row>79</xdr:row>
      <xdr:rowOff>98882</xdr:rowOff>
    </xdr:to>
    <xdr:cxnSp macro="">
      <xdr:nvCxnSpPr>
        <xdr:cNvPr id="173" name="直線コネクタ 172"/>
        <xdr:cNvCxnSpPr/>
      </xdr:nvCxnSpPr>
      <xdr:spPr>
        <a:xfrm>
          <a:off x="4546600" y="1364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150601</xdr:rowOff>
    </xdr:from>
    <xdr:ext cx="599010" cy="259045"/>
    <xdr:sp macro="" textlink="">
      <xdr:nvSpPr>
        <xdr:cNvPr id="174" name="民生費最大値テキスト"/>
        <xdr:cNvSpPr txBox="1"/>
      </xdr:nvSpPr>
      <xdr:spPr>
        <a:xfrm>
          <a:off x="4686300" y="1180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242,443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32474</xdr:rowOff>
    </xdr:from>
    <xdr:to>
      <xdr:col>24</xdr:col>
      <xdr:colOff>152400</xdr:colOff>
      <xdr:row>70</xdr:row>
      <xdr:rowOff>32474</xdr:rowOff>
    </xdr:to>
    <xdr:cxnSp macro="">
      <xdr:nvCxnSpPr>
        <xdr:cNvPr id="175" name="直線コネクタ 174"/>
        <xdr:cNvCxnSpPr/>
      </xdr:nvCxnSpPr>
      <xdr:spPr>
        <a:xfrm>
          <a:off x="4546600" y="12033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58699</xdr:rowOff>
    </xdr:from>
    <xdr:to>
      <xdr:col>24</xdr:col>
      <xdr:colOff>63500</xdr:colOff>
      <xdr:row>78</xdr:row>
      <xdr:rowOff>154978</xdr:rowOff>
    </xdr:to>
    <xdr:cxnSp macro="">
      <xdr:nvCxnSpPr>
        <xdr:cNvPr id="176" name="直線コネクタ 175"/>
        <xdr:cNvCxnSpPr/>
      </xdr:nvCxnSpPr>
      <xdr:spPr>
        <a:xfrm flipV="1">
          <a:off x="3797300" y="13431799"/>
          <a:ext cx="838200" cy="9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90136</xdr:rowOff>
    </xdr:from>
    <xdr:ext cx="599010" cy="259045"/>
    <xdr:sp macro="" textlink="">
      <xdr:nvSpPr>
        <xdr:cNvPr id="177" name="民生費平均値テキスト"/>
        <xdr:cNvSpPr txBox="1"/>
      </xdr:nvSpPr>
      <xdr:spPr>
        <a:xfrm>
          <a:off x="4686300" y="127774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67259</xdr:rowOff>
    </xdr:from>
    <xdr:to>
      <xdr:col>24</xdr:col>
      <xdr:colOff>114300</xdr:colOff>
      <xdr:row>75</xdr:row>
      <xdr:rowOff>168859</xdr:rowOff>
    </xdr:to>
    <xdr:sp macro="" textlink="">
      <xdr:nvSpPr>
        <xdr:cNvPr id="178" name="フローチャート: 判断 177"/>
        <xdr:cNvSpPr/>
      </xdr:nvSpPr>
      <xdr:spPr>
        <a:xfrm>
          <a:off x="4584700" y="1292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154978</xdr:rowOff>
    </xdr:from>
    <xdr:to>
      <xdr:col>19</xdr:col>
      <xdr:colOff>177800</xdr:colOff>
      <xdr:row>79</xdr:row>
      <xdr:rowOff>54597</xdr:rowOff>
    </xdr:to>
    <xdr:cxnSp macro="">
      <xdr:nvCxnSpPr>
        <xdr:cNvPr id="179" name="直線コネクタ 178"/>
        <xdr:cNvCxnSpPr/>
      </xdr:nvCxnSpPr>
      <xdr:spPr>
        <a:xfrm flipV="1">
          <a:off x="2908300" y="13528078"/>
          <a:ext cx="889000" cy="7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7835</xdr:rowOff>
    </xdr:from>
    <xdr:to>
      <xdr:col>20</xdr:col>
      <xdr:colOff>38100</xdr:colOff>
      <xdr:row>76</xdr:row>
      <xdr:rowOff>109435</xdr:rowOff>
    </xdr:to>
    <xdr:sp macro="" textlink="">
      <xdr:nvSpPr>
        <xdr:cNvPr id="180" name="フローチャート: 判断 179"/>
        <xdr:cNvSpPr/>
      </xdr:nvSpPr>
      <xdr:spPr>
        <a:xfrm>
          <a:off x="3746500" y="1303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125963</xdr:rowOff>
    </xdr:from>
    <xdr:ext cx="599010" cy="259045"/>
    <xdr:sp macro="" textlink="">
      <xdr:nvSpPr>
        <xdr:cNvPr id="181" name="テキスト ボックス 180"/>
        <xdr:cNvSpPr txBox="1"/>
      </xdr:nvSpPr>
      <xdr:spPr>
        <a:xfrm>
          <a:off x="3497795" y="12813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54597</xdr:rowOff>
    </xdr:from>
    <xdr:to>
      <xdr:col>15</xdr:col>
      <xdr:colOff>50800</xdr:colOff>
      <xdr:row>79</xdr:row>
      <xdr:rowOff>72365</xdr:rowOff>
    </xdr:to>
    <xdr:cxnSp macro="">
      <xdr:nvCxnSpPr>
        <xdr:cNvPr id="182" name="直線コネクタ 181"/>
        <xdr:cNvCxnSpPr/>
      </xdr:nvCxnSpPr>
      <xdr:spPr>
        <a:xfrm flipV="1">
          <a:off x="2019300" y="13599147"/>
          <a:ext cx="889000" cy="1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89230</xdr:rowOff>
    </xdr:from>
    <xdr:to>
      <xdr:col>15</xdr:col>
      <xdr:colOff>101600</xdr:colOff>
      <xdr:row>77</xdr:row>
      <xdr:rowOff>19380</xdr:rowOff>
    </xdr:to>
    <xdr:sp macro="" textlink="">
      <xdr:nvSpPr>
        <xdr:cNvPr id="183" name="フローチャート: 判断 182"/>
        <xdr:cNvSpPr/>
      </xdr:nvSpPr>
      <xdr:spPr>
        <a:xfrm>
          <a:off x="2857500" y="131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35907</xdr:rowOff>
    </xdr:from>
    <xdr:ext cx="599010" cy="259045"/>
    <xdr:sp macro="" textlink="">
      <xdr:nvSpPr>
        <xdr:cNvPr id="184" name="テキスト ボックス 183"/>
        <xdr:cNvSpPr txBox="1"/>
      </xdr:nvSpPr>
      <xdr:spPr>
        <a:xfrm>
          <a:off x="2608795" y="1289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58522</xdr:rowOff>
    </xdr:from>
    <xdr:to>
      <xdr:col>10</xdr:col>
      <xdr:colOff>114300</xdr:colOff>
      <xdr:row>79</xdr:row>
      <xdr:rowOff>72365</xdr:rowOff>
    </xdr:to>
    <xdr:cxnSp macro="">
      <xdr:nvCxnSpPr>
        <xdr:cNvPr id="185" name="直線コネクタ 184"/>
        <xdr:cNvCxnSpPr/>
      </xdr:nvCxnSpPr>
      <xdr:spPr>
        <a:xfrm>
          <a:off x="1130300" y="13603072"/>
          <a:ext cx="889000" cy="1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65621</xdr:rowOff>
    </xdr:from>
    <xdr:to>
      <xdr:col>10</xdr:col>
      <xdr:colOff>165100</xdr:colOff>
      <xdr:row>76</xdr:row>
      <xdr:rowOff>167221</xdr:rowOff>
    </xdr:to>
    <xdr:sp macro="" textlink="">
      <xdr:nvSpPr>
        <xdr:cNvPr id="186" name="フローチャート: 判断 185"/>
        <xdr:cNvSpPr/>
      </xdr:nvSpPr>
      <xdr:spPr>
        <a:xfrm>
          <a:off x="1968500" y="1309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12298</xdr:rowOff>
    </xdr:from>
    <xdr:ext cx="599010" cy="259045"/>
    <xdr:sp macro="" textlink="">
      <xdr:nvSpPr>
        <xdr:cNvPr id="187" name="テキスト ボックス 186"/>
        <xdr:cNvSpPr txBox="1"/>
      </xdr:nvSpPr>
      <xdr:spPr>
        <a:xfrm>
          <a:off x="1719795" y="12871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6186</xdr:rowOff>
    </xdr:from>
    <xdr:to>
      <xdr:col>6</xdr:col>
      <xdr:colOff>38100</xdr:colOff>
      <xdr:row>76</xdr:row>
      <xdr:rowOff>107786</xdr:rowOff>
    </xdr:to>
    <xdr:sp macro="" textlink="">
      <xdr:nvSpPr>
        <xdr:cNvPr id="188" name="フローチャート: 判断 187"/>
        <xdr:cNvSpPr/>
      </xdr:nvSpPr>
      <xdr:spPr>
        <a:xfrm>
          <a:off x="1079500" y="130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124312</xdr:rowOff>
    </xdr:from>
    <xdr:ext cx="599010" cy="259045"/>
    <xdr:sp macro="" textlink="">
      <xdr:nvSpPr>
        <xdr:cNvPr id="189" name="テキスト ボックス 188"/>
        <xdr:cNvSpPr txBox="1"/>
      </xdr:nvSpPr>
      <xdr:spPr>
        <a:xfrm>
          <a:off x="830795" y="1281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7899</xdr:rowOff>
    </xdr:from>
    <xdr:to>
      <xdr:col>24</xdr:col>
      <xdr:colOff>114300</xdr:colOff>
      <xdr:row>78</xdr:row>
      <xdr:rowOff>109499</xdr:rowOff>
    </xdr:to>
    <xdr:sp macro="" textlink="">
      <xdr:nvSpPr>
        <xdr:cNvPr id="195" name="楕円 194"/>
        <xdr:cNvSpPr/>
      </xdr:nvSpPr>
      <xdr:spPr>
        <a:xfrm>
          <a:off x="4584700" y="1338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157776</xdr:rowOff>
    </xdr:from>
    <xdr:ext cx="599010" cy="259045"/>
    <xdr:sp macro="" textlink="">
      <xdr:nvSpPr>
        <xdr:cNvPr id="196" name="民生費該当値テキスト"/>
        <xdr:cNvSpPr txBox="1"/>
      </xdr:nvSpPr>
      <xdr:spPr>
        <a:xfrm>
          <a:off x="4686300" y="13359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104178</xdr:rowOff>
    </xdr:from>
    <xdr:to>
      <xdr:col>20</xdr:col>
      <xdr:colOff>38100</xdr:colOff>
      <xdr:row>79</xdr:row>
      <xdr:rowOff>34328</xdr:rowOff>
    </xdr:to>
    <xdr:sp macro="" textlink="">
      <xdr:nvSpPr>
        <xdr:cNvPr id="197" name="楕円 196"/>
        <xdr:cNvSpPr/>
      </xdr:nvSpPr>
      <xdr:spPr>
        <a:xfrm>
          <a:off x="3746500" y="1347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25455</xdr:rowOff>
    </xdr:from>
    <xdr:ext cx="599010" cy="259045"/>
    <xdr:sp macro="" textlink="">
      <xdr:nvSpPr>
        <xdr:cNvPr id="198" name="テキスト ボックス 197"/>
        <xdr:cNvSpPr txBox="1"/>
      </xdr:nvSpPr>
      <xdr:spPr>
        <a:xfrm>
          <a:off x="3497795" y="13570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3797</xdr:rowOff>
    </xdr:from>
    <xdr:to>
      <xdr:col>15</xdr:col>
      <xdr:colOff>101600</xdr:colOff>
      <xdr:row>79</xdr:row>
      <xdr:rowOff>105397</xdr:rowOff>
    </xdr:to>
    <xdr:sp macro="" textlink="">
      <xdr:nvSpPr>
        <xdr:cNvPr id="199" name="楕円 198"/>
        <xdr:cNvSpPr/>
      </xdr:nvSpPr>
      <xdr:spPr>
        <a:xfrm>
          <a:off x="2857500" y="1354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96524</xdr:rowOff>
    </xdr:from>
    <xdr:ext cx="599010" cy="259045"/>
    <xdr:sp macro="" textlink="">
      <xdr:nvSpPr>
        <xdr:cNvPr id="200" name="テキスト ボックス 199"/>
        <xdr:cNvSpPr txBox="1"/>
      </xdr:nvSpPr>
      <xdr:spPr>
        <a:xfrm>
          <a:off x="2608795" y="1364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21565</xdr:rowOff>
    </xdr:from>
    <xdr:to>
      <xdr:col>10</xdr:col>
      <xdr:colOff>165100</xdr:colOff>
      <xdr:row>79</xdr:row>
      <xdr:rowOff>123165</xdr:rowOff>
    </xdr:to>
    <xdr:sp macro="" textlink="">
      <xdr:nvSpPr>
        <xdr:cNvPr id="201" name="楕円 200"/>
        <xdr:cNvSpPr/>
      </xdr:nvSpPr>
      <xdr:spPr>
        <a:xfrm>
          <a:off x="1968500" y="1356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114292</xdr:rowOff>
    </xdr:from>
    <xdr:ext cx="599010" cy="259045"/>
    <xdr:sp macro="" textlink="">
      <xdr:nvSpPr>
        <xdr:cNvPr id="202" name="テキスト ボックス 201"/>
        <xdr:cNvSpPr txBox="1"/>
      </xdr:nvSpPr>
      <xdr:spPr>
        <a:xfrm>
          <a:off x="1719795" y="13658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7722</xdr:rowOff>
    </xdr:from>
    <xdr:to>
      <xdr:col>6</xdr:col>
      <xdr:colOff>38100</xdr:colOff>
      <xdr:row>79</xdr:row>
      <xdr:rowOff>109322</xdr:rowOff>
    </xdr:to>
    <xdr:sp macro="" textlink="">
      <xdr:nvSpPr>
        <xdr:cNvPr id="203" name="楕円 202"/>
        <xdr:cNvSpPr/>
      </xdr:nvSpPr>
      <xdr:spPr>
        <a:xfrm>
          <a:off x="1079500" y="1355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100449</xdr:rowOff>
    </xdr:from>
    <xdr:ext cx="599010" cy="259045"/>
    <xdr:sp macro="" textlink="">
      <xdr:nvSpPr>
        <xdr:cNvPr id="204" name="テキスト ボックス 203"/>
        <xdr:cNvSpPr txBox="1"/>
      </xdr:nvSpPr>
      <xdr:spPr>
        <a:xfrm>
          <a:off x="830795" y="1364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20965</xdr:rowOff>
    </xdr:from>
    <xdr:to>
      <xdr:col>24</xdr:col>
      <xdr:colOff>62865</xdr:colOff>
      <xdr:row>98</xdr:row>
      <xdr:rowOff>162674</xdr:rowOff>
    </xdr:to>
    <xdr:cxnSp macro="">
      <xdr:nvCxnSpPr>
        <xdr:cNvPr id="227" name="直線コネクタ 226"/>
        <xdr:cNvCxnSpPr/>
      </xdr:nvCxnSpPr>
      <xdr:spPr>
        <a:xfrm flipV="1">
          <a:off x="4633595" y="15622915"/>
          <a:ext cx="1270" cy="1341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166501</xdr:rowOff>
    </xdr:from>
    <xdr:ext cx="534377" cy="259045"/>
    <xdr:sp macro="" textlink="">
      <xdr:nvSpPr>
        <xdr:cNvPr id="228" name="衛生費最小値テキスト"/>
        <xdr:cNvSpPr txBox="1"/>
      </xdr:nvSpPr>
      <xdr:spPr>
        <a:xfrm>
          <a:off x="4686300" y="1696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162674</xdr:rowOff>
    </xdr:from>
    <xdr:to>
      <xdr:col>24</xdr:col>
      <xdr:colOff>152400</xdr:colOff>
      <xdr:row>98</xdr:row>
      <xdr:rowOff>162674</xdr:rowOff>
    </xdr:to>
    <xdr:cxnSp macro="">
      <xdr:nvCxnSpPr>
        <xdr:cNvPr id="229" name="直線コネクタ 228"/>
        <xdr:cNvCxnSpPr/>
      </xdr:nvCxnSpPr>
      <xdr:spPr>
        <a:xfrm>
          <a:off x="4546600" y="16964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139092</xdr:rowOff>
    </xdr:from>
    <xdr:ext cx="534377" cy="259045"/>
    <xdr:sp macro="" textlink="">
      <xdr:nvSpPr>
        <xdr:cNvPr id="230" name="衛生費最大値テキスト"/>
        <xdr:cNvSpPr txBox="1"/>
      </xdr:nvSpPr>
      <xdr:spPr>
        <a:xfrm>
          <a:off x="4686300" y="1539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20965</xdr:rowOff>
    </xdr:from>
    <xdr:to>
      <xdr:col>24</xdr:col>
      <xdr:colOff>152400</xdr:colOff>
      <xdr:row>91</xdr:row>
      <xdr:rowOff>20965</xdr:rowOff>
    </xdr:to>
    <xdr:cxnSp macro="">
      <xdr:nvCxnSpPr>
        <xdr:cNvPr id="231" name="直線コネクタ 230"/>
        <xdr:cNvCxnSpPr/>
      </xdr:nvCxnSpPr>
      <xdr:spPr>
        <a:xfrm>
          <a:off x="4546600" y="1562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47369</xdr:rowOff>
    </xdr:from>
    <xdr:to>
      <xdr:col>24</xdr:col>
      <xdr:colOff>63500</xdr:colOff>
      <xdr:row>98</xdr:row>
      <xdr:rowOff>57313</xdr:rowOff>
    </xdr:to>
    <xdr:cxnSp macro="">
      <xdr:nvCxnSpPr>
        <xdr:cNvPr id="232" name="直線コネクタ 231"/>
        <xdr:cNvCxnSpPr/>
      </xdr:nvCxnSpPr>
      <xdr:spPr>
        <a:xfrm flipV="1">
          <a:off x="3797300" y="16849469"/>
          <a:ext cx="838200" cy="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143324</xdr:rowOff>
    </xdr:from>
    <xdr:ext cx="534377" cy="259045"/>
    <xdr:sp macro="" textlink="">
      <xdr:nvSpPr>
        <xdr:cNvPr id="233" name="衛生費平均値テキスト"/>
        <xdr:cNvSpPr txBox="1"/>
      </xdr:nvSpPr>
      <xdr:spPr>
        <a:xfrm>
          <a:off x="4686300" y="16431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120447</xdr:rowOff>
    </xdr:from>
    <xdr:to>
      <xdr:col>24</xdr:col>
      <xdr:colOff>114300</xdr:colOff>
      <xdr:row>97</xdr:row>
      <xdr:rowOff>50597</xdr:rowOff>
    </xdr:to>
    <xdr:sp macro="" textlink="">
      <xdr:nvSpPr>
        <xdr:cNvPr id="234" name="フローチャート: 判断 233"/>
        <xdr:cNvSpPr/>
      </xdr:nvSpPr>
      <xdr:spPr>
        <a:xfrm>
          <a:off x="45847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20256</xdr:rowOff>
    </xdr:from>
    <xdr:to>
      <xdr:col>19</xdr:col>
      <xdr:colOff>177800</xdr:colOff>
      <xdr:row>98</xdr:row>
      <xdr:rowOff>57313</xdr:rowOff>
    </xdr:to>
    <xdr:cxnSp macro="">
      <xdr:nvCxnSpPr>
        <xdr:cNvPr id="235" name="直線コネクタ 234"/>
        <xdr:cNvCxnSpPr/>
      </xdr:nvCxnSpPr>
      <xdr:spPr>
        <a:xfrm>
          <a:off x="2908300" y="16822356"/>
          <a:ext cx="889000" cy="3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14080</xdr:rowOff>
    </xdr:from>
    <xdr:to>
      <xdr:col>20</xdr:col>
      <xdr:colOff>38100</xdr:colOff>
      <xdr:row>97</xdr:row>
      <xdr:rowOff>115680</xdr:rowOff>
    </xdr:to>
    <xdr:sp macro="" textlink="">
      <xdr:nvSpPr>
        <xdr:cNvPr id="236" name="フローチャート: 判断 235"/>
        <xdr:cNvSpPr/>
      </xdr:nvSpPr>
      <xdr:spPr>
        <a:xfrm>
          <a:off x="3746500" y="1664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132207</xdr:rowOff>
    </xdr:from>
    <xdr:ext cx="534377" cy="259045"/>
    <xdr:sp macro="" textlink="">
      <xdr:nvSpPr>
        <xdr:cNvPr id="237" name="テキスト ボックス 236"/>
        <xdr:cNvSpPr txBox="1"/>
      </xdr:nvSpPr>
      <xdr:spPr>
        <a:xfrm>
          <a:off x="3530111" y="1641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12919</xdr:rowOff>
    </xdr:from>
    <xdr:to>
      <xdr:col>15</xdr:col>
      <xdr:colOff>50800</xdr:colOff>
      <xdr:row>98</xdr:row>
      <xdr:rowOff>20256</xdr:rowOff>
    </xdr:to>
    <xdr:cxnSp macro="">
      <xdr:nvCxnSpPr>
        <xdr:cNvPr id="238" name="直線コネクタ 237"/>
        <xdr:cNvCxnSpPr/>
      </xdr:nvCxnSpPr>
      <xdr:spPr>
        <a:xfrm>
          <a:off x="2019300" y="16815019"/>
          <a:ext cx="889000" cy="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41053</xdr:rowOff>
    </xdr:from>
    <xdr:to>
      <xdr:col>15</xdr:col>
      <xdr:colOff>101600</xdr:colOff>
      <xdr:row>97</xdr:row>
      <xdr:rowOff>142653</xdr:rowOff>
    </xdr:to>
    <xdr:sp macro="" textlink="">
      <xdr:nvSpPr>
        <xdr:cNvPr id="239" name="フローチャート: 判断 238"/>
        <xdr:cNvSpPr/>
      </xdr:nvSpPr>
      <xdr:spPr>
        <a:xfrm>
          <a:off x="2857500" y="1667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159180</xdr:rowOff>
    </xdr:from>
    <xdr:ext cx="534377" cy="259045"/>
    <xdr:sp macro="" textlink="">
      <xdr:nvSpPr>
        <xdr:cNvPr id="240" name="テキスト ボックス 239"/>
        <xdr:cNvSpPr txBox="1"/>
      </xdr:nvSpPr>
      <xdr:spPr>
        <a:xfrm>
          <a:off x="2641111" y="1644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12919</xdr:rowOff>
    </xdr:from>
    <xdr:to>
      <xdr:col>10</xdr:col>
      <xdr:colOff>114300</xdr:colOff>
      <xdr:row>98</xdr:row>
      <xdr:rowOff>22383</xdr:rowOff>
    </xdr:to>
    <xdr:cxnSp macro="">
      <xdr:nvCxnSpPr>
        <xdr:cNvPr id="241" name="直線コネクタ 240"/>
        <xdr:cNvCxnSpPr/>
      </xdr:nvCxnSpPr>
      <xdr:spPr>
        <a:xfrm flipV="1">
          <a:off x="1130300" y="16815019"/>
          <a:ext cx="889000" cy="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35841</xdr:rowOff>
    </xdr:from>
    <xdr:to>
      <xdr:col>10</xdr:col>
      <xdr:colOff>165100</xdr:colOff>
      <xdr:row>97</xdr:row>
      <xdr:rowOff>137441</xdr:rowOff>
    </xdr:to>
    <xdr:sp macro="" textlink="">
      <xdr:nvSpPr>
        <xdr:cNvPr id="242" name="フローチャート: 判断 241"/>
        <xdr:cNvSpPr/>
      </xdr:nvSpPr>
      <xdr:spPr>
        <a:xfrm>
          <a:off x="1968500" y="1666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153968</xdr:rowOff>
    </xdr:from>
    <xdr:ext cx="534377" cy="259045"/>
    <xdr:sp macro="" textlink="">
      <xdr:nvSpPr>
        <xdr:cNvPr id="243" name="テキスト ボックス 242"/>
        <xdr:cNvSpPr txBox="1"/>
      </xdr:nvSpPr>
      <xdr:spPr>
        <a:xfrm>
          <a:off x="1752111" y="1644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42814</xdr:rowOff>
    </xdr:from>
    <xdr:to>
      <xdr:col>6</xdr:col>
      <xdr:colOff>38100</xdr:colOff>
      <xdr:row>97</xdr:row>
      <xdr:rowOff>144414</xdr:rowOff>
    </xdr:to>
    <xdr:sp macro="" textlink="">
      <xdr:nvSpPr>
        <xdr:cNvPr id="244" name="フローチャート: 判断 243"/>
        <xdr:cNvSpPr/>
      </xdr:nvSpPr>
      <xdr:spPr>
        <a:xfrm>
          <a:off x="1079500" y="1667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160941</xdr:rowOff>
    </xdr:from>
    <xdr:ext cx="534377" cy="259045"/>
    <xdr:sp macro="" textlink="">
      <xdr:nvSpPr>
        <xdr:cNvPr id="245" name="テキスト ボックス 244"/>
        <xdr:cNvSpPr txBox="1"/>
      </xdr:nvSpPr>
      <xdr:spPr>
        <a:xfrm>
          <a:off x="863111" y="1644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168019</xdr:rowOff>
    </xdr:from>
    <xdr:to>
      <xdr:col>24</xdr:col>
      <xdr:colOff>114300</xdr:colOff>
      <xdr:row>98</xdr:row>
      <xdr:rowOff>98169</xdr:rowOff>
    </xdr:to>
    <xdr:sp macro="" textlink="">
      <xdr:nvSpPr>
        <xdr:cNvPr id="251" name="楕円 250"/>
        <xdr:cNvSpPr/>
      </xdr:nvSpPr>
      <xdr:spPr>
        <a:xfrm>
          <a:off x="4584700" y="1679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82946</xdr:rowOff>
    </xdr:from>
    <xdr:ext cx="534377" cy="259045"/>
    <xdr:sp macro="" textlink="">
      <xdr:nvSpPr>
        <xdr:cNvPr id="252" name="衛生費該当値テキスト"/>
        <xdr:cNvSpPr txBox="1"/>
      </xdr:nvSpPr>
      <xdr:spPr>
        <a:xfrm>
          <a:off x="4686300" y="1671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6513</xdr:rowOff>
    </xdr:from>
    <xdr:to>
      <xdr:col>20</xdr:col>
      <xdr:colOff>38100</xdr:colOff>
      <xdr:row>98</xdr:row>
      <xdr:rowOff>108113</xdr:rowOff>
    </xdr:to>
    <xdr:sp macro="" textlink="">
      <xdr:nvSpPr>
        <xdr:cNvPr id="253" name="楕円 252"/>
        <xdr:cNvSpPr/>
      </xdr:nvSpPr>
      <xdr:spPr>
        <a:xfrm>
          <a:off x="3746500" y="1680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99240</xdr:rowOff>
    </xdr:from>
    <xdr:ext cx="534377" cy="259045"/>
    <xdr:sp macro="" textlink="">
      <xdr:nvSpPr>
        <xdr:cNvPr id="254" name="テキスト ボックス 253"/>
        <xdr:cNvSpPr txBox="1"/>
      </xdr:nvSpPr>
      <xdr:spPr>
        <a:xfrm>
          <a:off x="3530111" y="1690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140906</xdr:rowOff>
    </xdr:from>
    <xdr:to>
      <xdr:col>15</xdr:col>
      <xdr:colOff>101600</xdr:colOff>
      <xdr:row>98</xdr:row>
      <xdr:rowOff>71056</xdr:rowOff>
    </xdr:to>
    <xdr:sp macro="" textlink="">
      <xdr:nvSpPr>
        <xdr:cNvPr id="255" name="楕円 254"/>
        <xdr:cNvSpPr/>
      </xdr:nvSpPr>
      <xdr:spPr>
        <a:xfrm>
          <a:off x="2857500" y="1677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62183</xdr:rowOff>
    </xdr:from>
    <xdr:ext cx="534377" cy="259045"/>
    <xdr:sp macro="" textlink="">
      <xdr:nvSpPr>
        <xdr:cNvPr id="256" name="テキスト ボックス 255"/>
        <xdr:cNvSpPr txBox="1"/>
      </xdr:nvSpPr>
      <xdr:spPr>
        <a:xfrm>
          <a:off x="2641111" y="1686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133569</xdr:rowOff>
    </xdr:from>
    <xdr:to>
      <xdr:col>10</xdr:col>
      <xdr:colOff>165100</xdr:colOff>
      <xdr:row>98</xdr:row>
      <xdr:rowOff>63719</xdr:rowOff>
    </xdr:to>
    <xdr:sp macro="" textlink="">
      <xdr:nvSpPr>
        <xdr:cNvPr id="257" name="楕円 256"/>
        <xdr:cNvSpPr/>
      </xdr:nvSpPr>
      <xdr:spPr>
        <a:xfrm>
          <a:off x="1968500" y="1676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54846</xdr:rowOff>
    </xdr:from>
    <xdr:ext cx="534377" cy="259045"/>
    <xdr:sp macro="" textlink="">
      <xdr:nvSpPr>
        <xdr:cNvPr id="258" name="テキスト ボックス 257"/>
        <xdr:cNvSpPr txBox="1"/>
      </xdr:nvSpPr>
      <xdr:spPr>
        <a:xfrm>
          <a:off x="1752111" y="1685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143033</xdr:rowOff>
    </xdr:from>
    <xdr:to>
      <xdr:col>6</xdr:col>
      <xdr:colOff>38100</xdr:colOff>
      <xdr:row>98</xdr:row>
      <xdr:rowOff>73183</xdr:rowOff>
    </xdr:to>
    <xdr:sp macro="" textlink="">
      <xdr:nvSpPr>
        <xdr:cNvPr id="259" name="楕円 258"/>
        <xdr:cNvSpPr/>
      </xdr:nvSpPr>
      <xdr:spPr>
        <a:xfrm>
          <a:off x="1079500" y="1677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64310</xdr:rowOff>
    </xdr:from>
    <xdr:ext cx="534377" cy="259045"/>
    <xdr:sp macro="" textlink="">
      <xdr:nvSpPr>
        <xdr:cNvPr id="260" name="テキスト ボックス 259"/>
        <xdr:cNvSpPr txBox="1"/>
      </xdr:nvSpPr>
      <xdr:spPr>
        <a:xfrm>
          <a:off x="863111" y="1686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24486</xdr:rowOff>
    </xdr:from>
    <xdr:to>
      <xdr:col>54</xdr:col>
      <xdr:colOff>189865</xdr:colOff>
      <xdr:row>38</xdr:row>
      <xdr:rowOff>139700</xdr:rowOff>
    </xdr:to>
    <xdr:cxnSp macro="">
      <xdr:nvCxnSpPr>
        <xdr:cNvPr id="282" name="直線コネクタ 281"/>
        <xdr:cNvCxnSpPr/>
      </xdr:nvCxnSpPr>
      <xdr:spPr>
        <a:xfrm flipV="1">
          <a:off x="10475595" y="516798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142613</xdr:rowOff>
    </xdr:from>
    <xdr:ext cx="469744" cy="259045"/>
    <xdr:sp macro="" textlink="">
      <xdr:nvSpPr>
        <xdr:cNvPr id="285" name="労働費最大値テキスト"/>
        <xdr:cNvSpPr txBox="1"/>
      </xdr:nvSpPr>
      <xdr:spPr>
        <a:xfrm>
          <a:off x="10528300" y="494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24486</xdr:rowOff>
    </xdr:from>
    <xdr:to>
      <xdr:col>55</xdr:col>
      <xdr:colOff>88900</xdr:colOff>
      <xdr:row>30</xdr:row>
      <xdr:rowOff>24486</xdr:rowOff>
    </xdr:to>
    <xdr:cxnSp macro="">
      <xdr:nvCxnSpPr>
        <xdr:cNvPr id="286" name="直線コネクタ 285"/>
        <xdr:cNvCxnSpPr/>
      </xdr:nvCxnSpPr>
      <xdr:spPr>
        <a:xfrm>
          <a:off x="10388600" y="5167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125984</xdr:rowOff>
    </xdr:from>
    <xdr:to>
      <xdr:col>55</xdr:col>
      <xdr:colOff>0</xdr:colOff>
      <xdr:row>37</xdr:row>
      <xdr:rowOff>145643</xdr:rowOff>
    </xdr:to>
    <xdr:cxnSp macro="">
      <xdr:nvCxnSpPr>
        <xdr:cNvPr id="287" name="直線コネクタ 286"/>
        <xdr:cNvCxnSpPr/>
      </xdr:nvCxnSpPr>
      <xdr:spPr>
        <a:xfrm>
          <a:off x="9639300" y="6298184"/>
          <a:ext cx="838200" cy="19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103547</xdr:rowOff>
    </xdr:from>
    <xdr:ext cx="378565" cy="259045"/>
    <xdr:sp macro="" textlink="">
      <xdr:nvSpPr>
        <xdr:cNvPr id="288" name="労働費平均値テキスト"/>
        <xdr:cNvSpPr txBox="1"/>
      </xdr:nvSpPr>
      <xdr:spPr>
        <a:xfrm>
          <a:off x="10528300" y="61042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80670</xdr:rowOff>
    </xdr:from>
    <xdr:to>
      <xdr:col>55</xdr:col>
      <xdr:colOff>50800</xdr:colOff>
      <xdr:row>37</xdr:row>
      <xdr:rowOff>10820</xdr:rowOff>
    </xdr:to>
    <xdr:sp macro="" textlink="">
      <xdr:nvSpPr>
        <xdr:cNvPr id="289" name="フローチャート: 判断 288"/>
        <xdr:cNvSpPr/>
      </xdr:nvSpPr>
      <xdr:spPr>
        <a:xfrm>
          <a:off x="10426700" y="62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24943</xdr:rowOff>
    </xdr:from>
    <xdr:to>
      <xdr:col>50</xdr:col>
      <xdr:colOff>114300</xdr:colOff>
      <xdr:row>36</xdr:row>
      <xdr:rowOff>125984</xdr:rowOff>
    </xdr:to>
    <xdr:cxnSp macro="">
      <xdr:nvCxnSpPr>
        <xdr:cNvPr id="290" name="直線コネクタ 289"/>
        <xdr:cNvCxnSpPr/>
      </xdr:nvCxnSpPr>
      <xdr:spPr>
        <a:xfrm>
          <a:off x="8750300" y="6025693"/>
          <a:ext cx="889000" cy="27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13919</xdr:rowOff>
    </xdr:from>
    <xdr:to>
      <xdr:col>50</xdr:col>
      <xdr:colOff>165100</xdr:colOff>
      <xdr:row>36</xdr:row>
      <xdr:rowOff>115519</xdr:rowOff>
    </xdr:to>
    <xdr:sp macro="" textlink="">
      <xdr:nvSpPr>
        <xdr:cNvPr id="291" name="フローチャート: 判断 290"/>
        <xdr:cNvSpPr/>
      </xdr:nvSpPr>
      <xdr:spPr>
        <a:xfrm>
          <a:off x="9588500" y="618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132046</xdr:rowOff>
    </xdr:from>
    <xdr:ext cx="378565" cy="259045"/>
    <xdr:sp macro="" textlink="">
      <xdr:nvSpPr>
        <xdr:cNvPr id="292" name="テキスト ボックス 291"/>
        <xdr:cNvSpPr txBox="1"/>
      </xdr:nvSpPr>
      <xdr:spPr>
        <a:xfrm>
          <a:off x="9450017" y="5961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24943</xdr:rowOff>
    </xdr:from>
    <xdr:to>
      <xdr:col>45</xdr:col>
      <xdr:colOff>177800</xdr:colOff>
      <xdr:row>37</xdr:row>
      <xdr:rowOff>19457</xdr:rowOff>
    </xdr:to>
    <xdr:cxnSp macro="">
      <xdr:nvCxnSpPr>
        <xdr:cNvPr id="293" name="直線コネクタ 292"/>
        <xdr:cNvCxnSpPr/>
      </xdr:nvCxnSpPr>
      <xdr:spPr>
        <a:xfrm flipV="1">
          <a:off x="7861300" y="6025693"/>
          <a:ext cx="889000" cy="33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31750</xdr:rowOff>
    </xdr:from>
    <xdr:to>
      <xdr:col>46</xdr:col>
      <xdr:colOff>38100</xdr:colOff>
      <xdr:row>35</xdr:row>
      <xdr:rowOff>133350</xdr:rowOff>
    </xdr:to>
    <xdr:sp macro="" textlink="">
      <xdr:nvSpPr>
        <xdr:cNvPr id="294" name="フローチャート: 判断 293"/>
        <xdr:cNvSpPr/>
      </xdr:nvSpPr>
      <xdr:spPr>
        <a:xfrm>
          <a:off x="8699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124477</xdr:rowOff>
    </xdr:from>
    <xdr:ext cx="469744" cy="259045"/>
    <xdr:sp macro="" textlink="">
      <xdr:nvSpPr>
        <xdr:cNvPr id="295" name="テキスト ボックス 294"/>
        <xdr:cNvSpPr txBox="1"/>
      </xdr:nvSpPr>
      <xdr:spPr>
        <a:xfrm>
          <a:off x="8515428"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4369</xdr:rowOff>
    </xdr:from>
    <xdr:to>
      <xdr:col>41</xdr:col>
      <xdr:colOff>50800</xdr:colOff>
      <xdr:row>37</xdr:row>
      <xdr:rowOff>19457</xdr:rowOff>
    </xdr:to>
    <xdr:cxnSp macro="">
      <xdr:nvCxnSpPr>
        <xdr:cNvPr id="296" name="直線コネクタ 295"/>
        <xdr:cNvCxnSpPr/>
      </xdr:nvCxnSpPr>
      <xdr:spPr>
        <a:xfrm>
          <a:off x="6972300" y="6348019"/>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29007</xdr:rowOff>
    </xdr:from>
    <xdr:to>
      <xdr:col>41</xdr:col>
      <xdr:colOff>101600</xdr:colOff>
      <xdr:row>36</xdr:row>
      <xdr:rowOff>130607</xdr:rowOff>
    </xdr:to>
    <xdr:sp macro="" textlink="">
      <xdr:nvSpPr>
        <xdr:cNvPr id="297" name="フローチャート: 判断 296"/>
        <xdr:cNvSpPr/>
      </xdr:nvSpPr>
      <xdr:spPr>
        <a:xfrm>
          <a:off x="7810500" y="6201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147134</xdr:rowOff>
    </xdr:from>
    <xdr:ext cx="378565" cy="259045"/>
    <xdr:sp macro="" textlink="">
      <xdr:nvSpPr>
        <xdr:cNvPr id="298" name="テキスト ボックス 297"/>
        <xdr:cNvSpPr txBox="1"/>
      </xdr:nvSpPr>
      <xdr:spPr>
        <a:xfrm>
          <a:off x="7672017" y="5976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75184</xdr:rowOff>
    </xdr:from>
    <xdr:to>
      <xdr:col>36</xdr:col>
      <xdr:colOff>165100</xdr:colOff>
      <xdr:row>37</xdr:row>
      <xdr:rowOff>5334</xdr:rowOff>
    </xdr:to>
    <xdr:sp macro="" textlink="">
      <xdr:nvSpPr>
        <xdr:cNvPr id="299" name="フローチャート: 判断 298"/>
        <xdr:cNvSpPr/>
      </xdr:nvSpPr>
      <xdr:spPr>
        <a:xfrm>
          <a:off x="6921500" y="624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21861</xdr:rowOff>
    </xdr:from>
    <xdr:ext cx="378565" cy="259045"/>
    <xdr:sp macro="" textlink="">
      <xdr:nvSpPr>
        <xdr:cNvPr id="300" name="テキスト ボックス 299"/>
        <xdr:cNvSpPr txBox="1"/>
      </xdr:nvSpPr>
      <xdr:spPr>
        <a:xfrm>
          <a:off x="6783017" y="6022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94843</xdr:rowOff>
    </xdr:from>
    <xdr:to>
      <xdr:col>55</xdr:col>
      <xdr:colOff>50800</xdr:colOff>
      <xdr:row>38</xdr:row>
      <xdr:rowOff>24994</xdr:rowOff>
    </xdr:to>
    <xdr:sp macro="" textlink="">
      <xdr:nvSpPr>
        <xdr:cNvPr id="306" name="楕円 305"/>
        <xdr:cNvSpPr/>
      </xdr:nvSpPr>
      <xdr:spPr>
        <a:xfrm>
          <a:off x="10426700" y="64384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73270</xdr:rowOff>
    </xdr:from>
    <xdr:ext cx="378565" cy="259045"/>
    <xdr:sp macro="" textlink="">
      <xdr:nvSpPr>
        <xdr:cNvPr id="307" name="労働費該当値テキスト"/>
        <xdr:cNvSpPr txBox="1"/>
      </xdr:nvSpPr>
      <xdr:spPr>
        <a:xfrm>
          <a:off x="10528300" y="6416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75184</xdr:rowOff>
    </xdr:from>
    <xdr:to>
      <xdr:col>50</xdr:col>
      <xdr:colOff>165100</xdr:colOff>
      <xdr:row>37</xdr:row>
      <xdr:rowOff>5334</xdr:rowOff>
    </xdr:to>
    <xdr:sp macro="" textlink="">
      <xdr:nvSpPr>
        <xdr:cNvPr id="308" name="楕円 307"/>
        <xdr:cNvSpPr/>
      </xdr:nvSpPr>
      <xdr:spPr>
        <a:xfrm>
          <a:off x="9588500" y="624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167911</xdr:rowOff>
    </xdr:from>
    <xdr:ext cx="378565" cy="259045"/>
    <xdr:sp macro="" textlink="">
      <xdr:nvSpPr>
        <xdr:cNvPr id="309" name="テキスト ボックス 308"/>
        <xdr:cNvSpPr txBox="1"/>
      </xdr:nvSpPr>
      <xdr:spPr>
        <a:xfrm>
          <a:off x="9450017" y="6340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145593</xdr:rowOff>
    </xdr:from>
    <xdr:to>
      <xdr:col>46</xdr:col>
      <xdr:colOff>38100</xdr:colOff>
      <xdr:row>35</xdr:row>
      <xdr:rowOff>75743</xdr:rowOff>
    </xdr:to>
    <xdr:sp macro="" textlink="">
      <xdr:nvSpPr>
        <xdr:cNvPr id="310" name="楕円 309"/>
        <xdr:cNvSpPr/>
      </xdr:nvSpPr>
      <xdr:spPr>
        <a:xfrm>
          <a:off x="8699500" y="597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92270</xdr:rowOff>
    </xdr:from>
    <xdr:ext cx="469744" cy="259045"/>
    <xdr:sp macro="" textlink="">
      <xdr:nvSpPr>
        <xdr:cNvPr id="311" name="テキスト ボックス 310"/>
        <xdr:cNvSpPr txBox="1"/>
      </xdr:nvSpPr>
      <xdr:spPr>
        <a:xfrm>
          <a:off x="8515428" y="575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140107</xdr:rowOff>
    </xdr:from>
    <xdr:to>
      <xdr:col>41</xdr:col>
      <xdr:colOff>101600</xdr:colOff>
      <xdr:row>37</xdr:row>
      <xdr:rowOff>70257</xdr:rowOff>
    </xdr:to>
    <xdr:sp macro="" textlink="">
      <xdr:nvSpPr>
        <xdr:cNvPr id="312" name="楕円 311"/>
        <xdr:cNvSpPr/>
      </xdr:nvSpPr>
      <xdr:spPr>
        <a:xfrm>
          <a:off x="7810500" y="631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61384</xdr:rowOff>
    </xdr:from>
    <xdr:ext cx="378565" cy="259045"/>
    <xdr:sp macro="" textlink="">
      <xdr:nvSpPr>
        <xdr:cNvPr id="313" name="テキスト ボックス 312"/>
        <xdr:cNvSpPr txBox="1"/>
      </xdr:nvSpPr>
      <xdr:spPr>
        <a:xfrm>
          <a:off x="7672017" y="6405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125019</xdr:rowOff>
    </xdr:from>
    <xdr:to>
      <xdr:col>36</xdr:col>
      <xdr:colOff>165100</xdr:colOff>
      <xdr:row>37</xdr:row>
      <xdr:rowOff>55169</xdr:rowOff>
    </xdr:to>
    <xdr:sp macro="" textlink="">
      <xdr:nvSpPr>
        <xdr:cNvPr id="314" name="楕円 313"/>
        <xdr:cNvSpPr/>
      </xdr:nvSpPr>
      <xdr:spPr>
        <a:xfrm>
          <a:off x="6921500" y="629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46296</xdr:rowOff>
    </xdr:from>
    <xdr:ext cx="378565" cy="259045"/>
    <xdr:sp macro="" textlink="">
      <xdr:nvSpPr>
        <xdr:cNvPr id="315" name="テキスト ボックス 314"/>
        <xdr:cNvSpPr txBox="1"/>
      </xdr:nvSpPr>
      <xdr:spPr>
        <a:xfrm>
          <a:off x="6783017" y="6389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6" name="直線コネクタ 325"/>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7" name="テキスト ボックス 326"/>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0" name="直線コネクタ 329"/>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1" name="テキスト ボックス 330"/>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3" name="テキスト ボックス 33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137643</xdr:rowOff>
    </xdr:from>
    <xdr:to>
      <xdr:col>54</xdr:col>
      <xdr:colOff>189865</xdr:colOff>
      <xdr:row>58</xdr:row>
      <xdr:rowOff>24085</xdr:rowOff>
    </xdr:to>
    <xdr:cxnSp macro="">
      <xdr:nvCxnSpPr>
        <xdr:cNvPr id="335" name="直線コネクタ 334"/>
        <xdr:cNvCxnSpPr/>
      </xdr:nvCxnSpPr>
      <xdr:spPr>
        <a:xfrm flipV="1">
          <a:off x="10475595" y="8710143"/>
          <a:ext cx="1270" cy="12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27912</xdr:rowOff>
    </xdr:from>
    <xdr:ext cx="313932" cy="259045"/>
    <xdr:sp macro="" textlink="">
      <xdr:nvSpPr>
        <xdr:cNvPr id="336" name="農林水産業費最小値テキスト"/>
        <xdr:cNvSpPr txBox="1"/>
      </xdr:nvSpPr>
      <xdr:spPr>
        <a:xfrm>
          <a:off x="10528300" y="9972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24085</xdr:rowOff>
    </xdr:from>
    <xdr:to>
      <xdr:col>55</xdr:col>
      <xdr:colOff>88900</xdr:colOff>
      <xdr:row>58</xdr:row>
      <xdr:rowOff>24085</xdr:rowOff>
    </xdr:to>
    <xdr:cxnSp macro="">
      <xdr:nvCxnSpPr>
        <xdr:cNvPr id="337" name="直線コネクタ 336"/>
        <xdr:cNvCxnSpPr/>
      </xdr:nvCxnSpPr>
      <xdr:spPr>
        <a:xfrm>
          <a:off x="10388600" y="9968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84320</xdr:rowOff>
    </xdr:from>
    <xdr:ext cx="534377" cy="259045"/>
    <xdr:sp macro="" textlink="">
      <xdr:nvSpPr>
        <xdr:cNvPr id="338" name="農林水産業費最大値テキスト"/>
        <xdr:cNvSpPr txBox="1"/>
      </xdr:nvSpPr>
      <xdr:spPr>
        <a:xfrm>
          <a:off x="10528300" y="848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137643</xdr:rowOff>
    </xdr:from>
    <xdr:to>
      <xdr:col>55</xdr:col>
      <xdr:colOff>88900</xdr:colOff>
      <xdr:row>50</xdr:row>
      <xdr:rowOff>137643</xdr:rowOff>
    </xdr:to>
    <xdr:cxnSp macro="">
      <xdr:nvCxnSpPr>
        <xdr:cNvPr id="339" name="直線コネクタ 338"/>
        <xdr:cNvCxnSpPr/>
      </xdr:nvCxnSpPr>
      <xdr:spPr>
        <a:xfrm>
          <a:off x="10388600" y="871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170732</xdr:rowOff>
    </xdr:from>
    <xdr:to>
      <xdr:col>55</xdr:col>
      <xdr:colOff>0</xdr:colOff>
      <xdr:row>57</xdr:row>
      <xdr:rowOff>128156</xdr:rowOff>
    </xdr:to>
    <xdr:cxnSp macro="">
      <xdr:nvCxnSpPr>
        <xdr:cNvPr id="340" name="直線コネクタ 339"/>
        <xdr:cNvCxnSpPr/>
      </xdr:nvCxnSpPr>
      <xdr:spPr>
        <a:xfrm flipV="1">
          <a:off x="9639300" y="9771932"/>
          <a:ext cx="838200" cy="12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97376</xdr:rowOff>
    </xdr:from>
    <xdr:ext cx="469744" cy="259045"/>
    <xdr:sp macro="" textlink="">
      <xdr:nvSpPr>
        <xdr:cNvPr id="341" name="農林水産業費平均値テキスト"/>
        <xdr:cNvSpPr txBox="1"/>
      </xdr:nvSpPr>
      <xdr:spPr>
        <a:xfrm>
          <a:off x="10528300" y="9527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74499</xdr:rowOff>
    </xdr:from>
    <xdr:to>
      <xdr:col>55</xdr:col>
      <xdr:colOff>50800</xdr:colOff>
      <xdr:row>57</xdr:row>
      <xdr:rowOff>4649</xdr:rowOff>
    </xdr:to>
    <xdr:sp macro="" textlink="">
      <xdr:nvSpPr>
        <xdr:cNvPr id="342" name="フローチャート: 判断 341"/>
        <xdr:cNvSpPr/>
      </xdr:nvSpPr>
      <xdr:spPr>
        <a:xfrm>
          <a:off x="10426700" y="96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124898</xdr:rowOff>
    </xdr:from>
    <xdr:to>
      <xdr:col>50</xdr:col>
      <xdr:colOff>114300</xdr:colOff>
      <xdr:row>57</xdr:row>
      <xdr:rowOff>128156</xdr:rowOff>
    </xdr:to>
    <xdr:cxnSp macro="">
      <xdr:nvCxnSpPr>
        <xdr:cNvPr id="343" name="直線コネクタ 342"/>
        <xdr:cNvCxnSpPr/>
      </xdr:nvCxnSpPr>
      <xdr:spPr>
        <a:xfrm>
          <a:off x="8750300" y="9897548"/>
          <a:ext cx="889000" cy="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166853</xdr:rowOff>
    </xdr:from>
    <xdr:to>
      <xdr:col>50</xdr:col>
      <xdr:colOff>165100</xdr:colOff>
      <xdr:row>57</xdr:row>
      <xdr:rowOff>97003</xdr:rowOff>
    </xdr:to>
    <xdr:sp macro="" textlink="">
      <xdr:nvSpPr>
        <xdr:cNvPr id="344" name="フローチャート: 判断 343"/>
        <xdr:cNvSpPr/>
      </xdr:nvSpPr>
      <xdr:spPr>
        <a:xfrm>
          <a:off x="9588500" y="9768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113530</xdr:rowOff>
    </xdr:from>
    <xdr:ext cx="469744" cy="259045"/>
    <xdr:sp macro="" textlink="">
      <xdr:nvSpPr>
        <xdr:cNvPr id="345" name="テキスト ボックス 344"/>
        <xdr:cNvSpPr txBox="1"/>
      </xdr:nvSpPr>
      <xdr:spPr>
        <a:xfrm>
          <a:off x="9404428" y="9543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124898</xdr:rowOff>
    </xdr:from>
    <xdr:to>
      <xdr:col>45</xdr:col>
      <xdr:colOff>177800</xdr:colOff>
      <xdr:row>57</xdr:row>
      <xdr:rowOff>130728</xdr:rowOff>
    </xdr:to>
    <xdr:cxnSp macro="">
      <xdr:nvCxnSpPr>
        <xdr:cNvPr id="346" name="直線コネクタ 345"/>
        <xdr:cNvCxnSpPr/>
      </xdr:nvCxnSpPr>
      <xdr:spPr>
        <a:xfrm flipV="1">
          <a:off x="7861300" y="9897548"/>
          <a:ext cx="889000" cy="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1975</xdr:rowOff>
    </xdr:from>
    <xdr:to>
      <xdr:col>46</xdr:col>
      <xdr:colOff>38100</xdr:colOff>
      <xdr:row>57</xdr:row>
      <xdr:rowOff>103575</xdr:rowOff>
    </xdr:to>
    <xdr:sp macro="" textlink="">
      <xdr:nvSpPr>
        <xdr:cNvPr id="347" name="フローチャート: 判断 346"/>
        <xdr:cNvSpPr/>
      </xdr:nvSpPr>
      <xdr:spPr>
        <a:xfrm>
          <a:off x="8699500" y="977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120102</xdr:rowOff>
    </xdr:from>
    <xdr:ext cx="469744" cy="259045"/>
    <xdr:sp macro="" textlink="">
      <xdr:nvSpPr>
        <xdr:cNvPr id="348" name="テキスト ボックス 347"/>
        <xdr:cNvSpPr txBox="1"/>
      </xdr:nvSpPr>
      <xdr:spPr>
        <a:xfrm>
          <a:off x="8515428" y="9549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123927</xdr:rowOff>
    </xdr:from>
    <xdr:to>
      <xdr:col>41</xdr:col>
      <xdr:colOff>50800</xdr:colOff>
      <xdr:row>57</xdr:row>
      <xdr:rowOff>130728</xdr:rowOff>
    </xdr:to>
    <xdr:cxnSp macro="">
      <xdr:nvCxnSpPr>
        <xdr:cNvPr id="349" name="直線コネクタ 348"/>
        <xdr:cNvCxnSpPr/>
      </xdr:nvCxnSpPr>
      <xdr:spPr>
        <a:xfrm>
          <a:off x="6972300" y="9896577"/>
          <a:ext cx="889000" cy="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143249</xdr:rowOff>
    </xdr:from>
    <xdr:to>
      <xdr:col>41</xdr:col>
      <xdr:colOff>101600</xdr:colOff>
      <xdr:row>57</xdr:row>
      <xdr:rowOff>73399</xdr:rowOff>
    </xdr:to>
    <xdr:sp macro="" textlink="">
      <xdr:nvSpPr>
        <xdr:cNvPr id="350" name="フローチャート: 判断 349"/>
        <xdr:cNvSpPr/>
      </xdr:nvSpPr>
      <xdr:spPr>
        <a:xfrm>
          <a:off x="7810500" y="9744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89926</xdr:rowOff>
    </xdr:from>
    <xdr:ext cx="469744" cy="259045"/>
    <xdr:sp macro="" textlink="">
      <xdr:nvSpPr>
        <xdr:cNvPr id="351" name="テキスト ボックス 350"/>
        <xdr:cNvSpPr txBox="1"/>
      </xdr:nvSpPr>
      <xdr:spPr>
        <a:xfrm>
          <a:off x="7626428" y="951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155822</xdr:rowOff>
    </xdr:from>
    <xdr:to>
      <xdr:col>36</xdr:col>
      <xdr:colOff>165100</xdr:colOff>
      <xdr:row>57</xdr:row>
      <xdr:rowOff>85972</xdr:rowOff>
    </xdr:to>
    <xdr:sp macro="" textlink="">
      <xdr:nvSpPr>
        <xdr:cNvPr id="352" name="フローチャート: 判断 351"/>
        <xdr:cNvSpPr/>
      </xdr:nvSpPr>
      <xdr:spPr>
        <a:xfrm>
          <a:off x="6921500" y="975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102499</xdr:rowOff>
    </xdr:from>
    <xdr:ext cx="469744" cy="259045"/>
    <xdr:sp macro="" textlink="">
      <xdr:nvSpPr>
        <xdr:cNvPr id="353" name="テキスト ボックス 352"/>
        <xdr:cNvSpPr txBox="1"/>
      </xdr:nvSpPr>
      <xdr:spPr>
        <a:xfrm>
          <a:off x="6737428" y="953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119932</xdr:rowOff>
    </xdr:from>
    <xdr:to>
      <xdr:col>55</xdr:col>
      <xdr:colOff>50800</xdr:colOff>
      <xdr:row>57</xdr:row>
      <xdr:rowOff>50082</xdr:rowOff>
    </xdr:to>
    <xdr:sp macro="" textlink="">
      <xdr:nvSpPr>
        <xdr:cNvPr id="359" name="楕円 358"/>
        <xdr:cNvSpPr/>
      </xdr:nvSpPr>
      <xdr:spPr>
        <a:xfrm>
          <a:off x="10426700" y="972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98359</xdr:rowOff>
    </xdr:from>
    <xdr:ext cx="469744" cy="259045"/>
    <xdr:sp macro="" textlink="">
      <xdr:nvSpPr>
        <xdr:cNvPr id="360" name="農林水産業費該当値テキスト"/>
        <xdr:cNvSpPr txBox="1"/>
      </xdr:nvSpPr>
      <xdr:spPr>
        <a:xfrm>
          <a:off x="10528300" y="969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77356</xdr:rowOff>
    </xdr:from>
    <xdr:to>
      <xdr:col>50</xdr:col>
      <xdr:colOff>165100</xdr:colOff>
      <xdr:row>58</xdr:row>
      <xdr:rowOff>7506</xdr:rowOff>
    </xdr:to>
    <xdr:sp macro="" textlink="">
      <xdr:nvSpPr>
        <xdr:cNvPr id="361" name="楕円 360"/>
        <xdr:cNvSpPr/>
      </xdr:nvSpPr>
      <xdr:spPr>
        <a:xfrm>
          <a:off x="9588500" y="985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170083</xdr:rowOff>
    </xdr:from>
    <xdr:ext cx="469744" cy="259045"/>
    <xdr:sp macro="" textlink="">
      <xdr:nvSpPr>
        <xdr:cNvPr id="362" name="テキスト ボックス 361"/>
        <xdr:cNvSpPr txBox="1"/>
      </xdr:nvSpPr>
      <xdr:spPr>
        <a:xfrm>
          <a:off x="9404428" y="994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74098</xdr:rowOff>
    </xdr:from>
    <xdr:to>
      <xdr:col>46</xdr:col>
      <xdr:colOff>38100</xdr:colOff>
      <xdr:row>58</xdr:row>
      <xdr:rowOff>4248</xdr:rowOff>
    </xdr:to>
    <xdr:sp macro="" textlink="">
      <xdr:nvSpPr>
        <xdr:cNvPr id="363" name="楕円 362"/>
        <xdr:cNvSpPr/>
      </xdr:nvSpPr>
      <xdr:spPr>
        <a:xfrm>
          <a:off x="8699500" y="984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166825</xdr:rowOff>
    </xdr:from>
    <xdr:ext cx="469744" cy="259045"/>
    <xdr:sp macro="" textlink="">
      <xdr:nvSpPr>
        <xdr:cNvPr id="364" name="テキスト ボックス 363"/>
        <xdr:cNvSpPr txBox="1"/>
      </xdr:nvSpPr>
      <xdr:spPr>
        <a:xfrm>
          <a:off x="8515428" y="993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79928</xdr:rowOff>
    </xdr:from>
    <xdr:to>
      <xdr:col>41</xdr:col>
      <xdr:colOff>101600</xdr:colOff>
      <xdr:row>58</xdr:row>
      <xdr:rowOff>10078</xdr:rowOff>
    </xdr:to>
    <xdr:sp macro="" textlink="">
      <xdr:nvSpPr>
        <xdr:cNvPr id="365" name="楕円 364"/>
        <xdr:cNvSpPr/>
      </xdr:nvSpPr>
      <xdr:spPr>
        <a:xfrm>
          <a:off x="7810500" y="985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1205</xdr:rowOff>
    </xdr:from>
    <xdr:ext cx="469744" cy="259045"/>
    <xdr:sp macro="" textlink="">
      <xdr:nvSpPr>
        <xdr:cNvPr id="366" name="テキスト ボックス 365"/>
        <xdr:cNvSpPr txBox="1"/>
      </xdr:nvSpPr>
      <xdr:spPr>
        <a:xfrm>
          <a:off x="7626428" y="994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73127</xdr:rowOff>
    </xdr:from>
    <xdr:to>
      <xdr:col>36</xdr:col>
      <xdr:colOff>165100</xdr:colOff>
      <xdr:row>58</xdr:row>
      <xdr:rowOff>3277</xdr:rowOff>
    </xdr:to>
    <xdr:sp macro="" textlink="">
      <xdr:nvSpPr>
        <xdr:cNvPr id="367" name="楕円 366"/>
        <xdr:cNvSpPr/>
      </xdr:nvSpPr>
      <xdr:spPr>
        <a:xfrm>
          <a:off x="6921500" y="984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165854</xdr:rowOff>
    </xdr:from>
    <xdr:ext cx="469744" cy="259045"/>
    <xdr:sp macro="" textlink="">
      <xdr:nvSpPr>
        <xdr:cNvPr id="368" name="テキスト ボックス 367"/>
        <xdr:cNvSpPr txBox="1"/>
      </xdr:nvSpPr>
      <xdr:spPr>
        <a:xfrm>
          <a:off x="6737428" y="9938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9" name="直線コネクタ 37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0" name="テキスト ボックス 37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1" name="直線コネクタ 38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2" name="テキスト ボックス 38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3" name="直線コネクタ 38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4" name="テキスト ボックス 38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5" name="直線コネクタ 38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6" name="テキスト ボックス 38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7" name="直線コネクタ 38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8" name="テキスト ボックス 38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9" name="直線コネクタ 38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0" name="テキスト ボックス 38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88314</xdr:rowOff>
    </xdr:from>
    <xdr:to>
      <xdr:col>54</xdr:col>
      <xdr:colOff>189865</xdr:colOff>
      <xdr:row>79</xdr:row>
      <xdr:rowOff>54318</xdr:rowOff>
    </xdr:to>
    <xdr:cxnSp macro="">
      <xdr:nvCxnSpPr>
        <xdr:cNvPr id="394" name="直線コネクタ 393"/>
        <xdr:cNvCxnSpPr/>
      </xdr:nvCxnSpPr>
      <xdr:spPr>
        <a:xfrm flipV="1">
          <a:off x="10475595" y="12089814"/>
          <a:ext cx="1270" cy="1509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58145</xdr:rowOff>
    </xdr:from>
    <xdr:ext cx="469744" cy="259045"/>
    <xdr:sp macro="" textlink="">
      <xdr:nvSpPr>
        <xdr:cNvPr id="395" name="商工費最小値テキスト"/>
        <xdr:cNvSpPr txBox="1"/>
      </xdr:nvSpPr>
      <xdr:spPr>
        <a:xfrm>
          <a:off x="10528300" y="1360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54318</xdr:rowOff>
    </xdr:from>
    <xdr:to>
      <xdr:col>55</xdr:col>
      <xdr:colOff>88900</xdr:colOff>
      <xdr:row>79</xdr:row>
      <xdr:rowOff>54318</xdr:rowOff>
    </xdr:to>
    <xdr:cxnSp macro="">
      <xdr:nvCxnSpPr>
        <xdr:cNvPr id="396" name="直線コネクタ 395"/>
        <xdr:cNvCxnSpPr/>
      </xdr:nvCxnSpPr>
      <xdr:spPr>
        <a:xfrm>
          <a:off x="10388600" y="135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34991</xdr:rowOff>
    </xdr:from>
    <xdr:ext cx="534377" cy="259045"/>
    <xdr:sp macro="" textlink="">
      <xdr:nvSpPr>
        <xdr:cNvPr id="397" name="商工費最大値テキスト"/>
        <xdr:cNvSpPr txBox="1"/>
      </xdr:nvSpPr>
      <xdr:spPr>
        <a:xfrm>
          <a:off x="10528300" y="1186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88314</xdr:rowOff>
    </xdr:from>
    <xdr:to>
      <xdr:col>55</xdr:col>
      <xdr:colOff>88900</xdr:colOff>
      <xdr:row>70</xdr:row>
      <xdr:rowOff>88314</xdr:rowOff>
    </xdr:to>
    <xdr:cxnSp macro="">
      <xdr:nvCxnSpPr>
        <xdr:cNvPr id="398" name="直線コネクタ 397"/>
        <xdr:cNvCxnSpPr/>
      </xdr:nvCxnSpPr>
      <xdr:spPr>
        <a:xfrm>
          <a:off x="10388600" y="12089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92168</xdr:rowOff>
    </xdr:from>
    <xdr:to>
      <xdr:col>55</xdr:col>
      <xdr:colOff>0</xdr:colOff>
      <xdr:row>79</xdr:row>
      <xdr:rowOff>7308</xdr:rowOff>
    </xdr:to>
    <xdr:cxnSp macro="">
      <xdr:nvCxnSpPr>
        <xdr:cNvPr id="399" name="直線コネクタ 398"/>
        <xdr:cNvCxnSpPr/>
      </xdr:nvCxnSpPr>
      <xdr:spPr>
        <a:xfrm flipV="1">
          <a:off x="9639300" y="13465268"/>
          <a:ext cx="838200" cy="8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19390</xdr:rowOff>
    </xdr:from>
    <xdr:ext cx="534377" cy="259045"/>
    <xdr:sp macro="" textlink="">
      <xdr:nvSpPr>
        <xdr:cNvPr id="400" name="商工費平均値テキスト"/>
        <xdr:cNvSpPr txBox="1"/>
      </xdr:nvSpPr>
      <xdr:spPr>
        <a:xfrm>
          <a:off x="10528300" y="13221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167963</xdr:rowOff>
    </xdr:from>
    <xdr:to>
      <xdr:col>55</xdr:col>
      <xdr:colOff>50800</xdr:colOff>
      <xdr:row>78</xdr:row>
      <xdr:rowOff>98113</xdr:rowOff>
    </xdr:to>
    <xdr:sp macro="" textlink="">
      <xdr:nvSpPr>
        <xdr:cNvPr id="401" name="フローチャート: 判断 400"/>
        <xdr:cNvSpPr/>
      </xdr:nvSpPr>
      <xdr:spPr>
        <a:xfrm>
          <a:off x="104267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7308</xdr:rowOff>
    </xdr:from>
    <xdr:to>
      <xdr:col>50</xdr:col>
      <xdr:colOff>114300</xdr:colOff>
      <xdr:row>79</xdr:row>
      <xdr:rowOff>26640</xdr:rowOff>
    </xdr:to>
    <xdr:cxnSp macro="">
      <xdr:nvCxnSpPr>
        <xdr:cNvPr id="402" name="直線コネクタ 401"/>
        <xdr:cNvCxnSpPr/>
      </xdr:nvCxnSpPr>
      <xdr:spPr>
        <a:xfrm flipV="1">
          <a:off x="8750300" y="13551858"/>
          <a:ext cx="889000" cy="1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128970</xdr:rowOff>
    </xdr:from>
    <xdr:to>
      <xdr:col>50</xdr:col>
      <xdr:colOff>165100</xdr:colOff>
      <xdr:row>79</xdr:row>
      <xdr:rowOff>59120</xdr:rowOff>
    </xdr:to>
    <xdr:sp macro="" textlink="">
      <xdr:nvSpPr>
        <xdr:cNvPr id="403" name="フローチャート: 判断 402"/>
        <xdr:cNvSpPr/>
      </xdr:nvSpPr>
      <xdr:spPr>
        <a:xfrm>
          <a:off x="9588500" y="1350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50247</xdr:rowOff>
    </xdr:from>
    <xdr:ext cx="469744" cy="259045"/>
    <xdr:sp macro="" textlink="">
      <xdr:nvSpPr>
        <xdr:cNvPr id="404" name="テキスト ボックス 403"/>
        <xdr:cNvSpPr txBox="1"/>
      </xdr:nvSpPr>
      <xdr:spPr>
        <a:xfrm>
          <a:off x="9404428" y="1359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26640</xdr:rowOff>
    </xdr:from>
    <xdr:to>
      <xdr:col>45</xdr:col>
      <xdr:colOff>177800</xdr:colOff>
      <xdr:row>79</xdr:row>
      <xdr:rowOff>27065</xdr:rowOff>
    </xdr:to>
    <xdr:cxnSp macro="">
      <xdr:nvCxnSpPr>
        <xdr:cNvPr id="405" name="直線コネクタ 404"/>
        <xdr:cNvCxnSpPr/>
      </xdr:nvCxnSpPr>
      <xdr:spPr>
        <a:xfrm flipV="1">
          <a:off x="7861300" y="13571190"/>
          <a:ext cx="889000" cy="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141918</xdr:rowOff>
    </xdr:from>
    <xdr:to>
      <xdr:col>46</xdr:col>
      <xdr:colOff>38100</xdr:colOff>
      <xdr:row>79</xdr:row>
      <xdr:rowOff>72068</xdr:rowOff>
    </xdr:to>
    <xdr:sp macro="" textlink="">
      <xdr:nvSpPr>
        <xdr:cNvPr id="406" name="フローチャート: 判断 405"/>
        <xdr:cNvSpPr/>
      </xdr:nvSpPr>
      <xdr:spPr>
        <a:xfrm>
          <a:off x="8699500" y="1351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88595</xdr:rowOff>
    </xdr:from>
    <xdr:ext cx="469744" cy="259045"/>
    <xdr:sp macro="" textlink="">
      <xdr:nvSpPr>
        <xdr:cNvPr id="407" name="テキスト ボックス 406"/>
        <xdr:cNvSpPr txBox="1"/>
      </xdr:nvSpPr>
      <xdr:spPr>
        <a:xfrm>
          <a:off x="8515428" y="1329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25972</xdr:rowOff>
    </xdr:from>
    <xdr:to>
      <xdr:col>41</xdr:col>
      <xdr:colOff>50800</xdr:colOff>
      <xdr:row>79</xdr:row>
      <xdr:rowOff>27065</xdr:rowOff>
    </xdr:to>
    <xdr:cxnSp macro="">
      <xdr:nvCxnSpPr>
        <xdr:cNvPr id="408" name="直線コネクタ 407"/>
        <xdr:cNvCxnSpPr/>
      </xdr:nvCxnSpPr>
      <xdr:spPr>
        <a:xfrm>
          <a:off x="6972300" y="13570522"/>
          <a:ext cx="889000" cy="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136139</xdr:rowOff>
    </xdr:from>
    <xdr:to>
      <xdr:col>41</xdr:col>
      <xdr:colOff>101600</xdr:colOff>
      <xdr:row>79</xdr:row>
      <xdr:rowOff>66289</xdr:rowOff>
    </xdr:to>
    <xdr:sp macro="" textlink="">
      <xdr:nvSpPr>
        <xdr:cNvPr id="409" name="フローチャート: 判断 408"/>
        <xdr:cNvSpPr/>
      </xdr:nvSpPr>
      <xdr:spPr>
        <a:xfrm>
          <a:off x="7810500" y="1350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82816</xdr:rowOff>
    </xdr:from>
    <xdr:ext cx="469744" cy="259045"/>
    <xdr:sp macro="" textlink="">
      <xdr:nvSpPr>
        <xdr:cNvPr id="410" name="テキスト ボックス 409"/>
        <xdr:cNvSpPr txBox="1"/>
      </xdr:nvSpPr>
      <xdr:spPr>
        <a:xfrm>
          <a:off x="7626428" y="1328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134717</xdr:rowOff>
    </xdr:from>
    <xdr:to>
      <xdr:col>36</xdr:col>
      <xdr:colOff>165100</xdr:colOff>
      <xdr:row>79</xdr:row>
      <xdr:rowOff>64867</xdr:rowOff>
    </xdr:to>
    <xdr:sp macro="" textlink="">
      <xdr:nvSpPr>
        <xdr:cNvPr id="411" name="フローチャート: 判断 410"/>
        <xdr:cNvSpPr/>
      </xdr:nvSpPr>
      <xdr:spPr>
        <a:xfrm>
          <a:off x="6921500" y="1350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81394</xdr:rowOff>
    </xdr:from>
    <xdr:ext cx="469744" cy="259045"/>
    <xdr:sp macro="" textlink="">
      <xdr:nvSpPr>
        <xdr:cNvPr id="412" name="テキスト ボックス 411"/>
        <xdr:cNvSpPr txBox="1"/>
      </xdr:nvSpPr>
      <xdr:spPr>
        <a:xfrm>
          <a:off x="6737428" y="13283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41368</xdr:rowOff>
    </xdr:from>
    <xdr:to>
      <xdr:col>55</xdr:col>
      <xdr:colOff>50800</xdr:colOff>
      <xdr:row>78</xdr:row>
      <xdr:rowOff>142968</xdr:rowOff>
    </xdr:to>
    <xdr:sp macro="" textlink="">
      <xdr:nvSpPr>
        <xdr:cNvPr id="418" name="楕円 417"/>
        <xdr:cNvSpPr/>
      </xdr:nvSpPr>
      <xdr:spPr>
        <a:xfrm>
          <a:off x="10426700" y="1341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19795</xdr:rowOff>
    </xdr:from>
    <xdr:ext cx="534377" cy="259045"/>
    <xdr:sp macro="" textlink="">
      <xdr:nvSpPr>
        <xdr:cNvPr id="419" name="商工費該当値テキスト"/>
        <xdr:cNvSpPr txBox="1"/>
      </xdr:nvSpPr>
      <xdr:spPr>
        <a:xfrm>
          <a:off x="10528300" y="1339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127958</xdr:rowOff>
    </xdr:from>
    <xdr:to>
      <xdr:col>50</xdr:col>
      <xdr:colOff>165100</xdr:colOff>
      <xdr:row>79</xdr:row>
      <xdr:rowOff>58108</xdr:rowOff>
    </xdr:to>
    <xdr:sp macro="" textlink="">
      <xdr:nvSpPr>
        <xdr:cNvPr id="420" name="楕円 419"/>
        <xdr:cNvSpPr/>
      </xdr:nvSpPr>
      <xdr:spPr>
        <a:xfrm>
          <a:off x="9588500" y="1350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74635</xdr:rowOff>
    </xdr:from>
    <xdr:ext cx="469744" cy="259045"/>
    <xdr:sp macro="" textlink="">
      <xdr:nvSpPr>
        <xdr:cNvPr id="421" name="テキスト ボックス 420"/>
        <xdr:cNvSpPr txBox="1"/>
      </xdr:nvSpPr>
      <xdr:spPr>
        <a:xfrm>
          <a:off x="9404428" y="1327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147290</xdr:rowOff>
    </xdr:from>
    <xdr:to>
      <xdr:col>46</xdr:col>
      <xdr:colOff>38100</xdr:colOff>
      <xdr:row>79</xdr:row>
      <xdr:rowOff>77440</xdr:rowOff>
    </xdr:to>
    <xdr:sp macro="" textlink="">
      <xdr:nvSpPr>
        <xdr:cNvPr id="422" name="楕円 421"/>
        <xdr:cNvSpPr/>
      </xdr:nvSpPr>
      <xdr:spPr>
        <a:xfrm>
          <a:off x="8699500" y="1352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68567</xdr:rowOff>
    </xdr:from>
    <xdr:ext cx="469744" cy="259045"/>
    <xdr:sp macro="" textlink="">
      <xdr:nvSpPr>
        <xdr:cNvPr id="423" name="テキスト ボックス 422"/>
        <xdr:cNvSpPr txBox="1"/>
      </xdr:nvSpPr>
      <xdr:spPr>
        <a:xfrm>
          <a:off x="8515428" y="1361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147715</xdr:rowOff>
    </xdr:from>
    <xdr:to>
      <xdr:col>41</xdr:col>
      <xdr:colOff>101600</xdr:colOff>
      <xdr:row>79</xdr:row>
      <xdr:rowOff>77865</xdr:rowOff>
    </xdr:to>
    <xdr:sp macro="" textlink="">
      <xdr:nvSpPr>
        <xdr:cNvPr id="424" name="楕円 423"/>
        <xdr:cNvSpPr/>
      </xdr:nvSpPr>
      <xdr:spPr>
        <a:xfrm>
          <a:off x="7810500" y="1352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68992</xdr:rowOff>
    </xdr:from>
    <xdr:ext cx="469744" cy="259045"/>
    <xdr:sp macro="" textlink="">
      <xdr:nvSpPr>
        <xdr:cNvPr id="425" name="テキスト ボックス 424"/>
        <xdr:cNvSpPr txBox="1"/>
      </xdr:nvSpPr>
      <xdr:spPr>
        <a:xfrm>
          <a:off x="7626428" y="13613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146622</xdr:rowOff>
    </xdr:from>
    <xdr:to>
      <xdr:col>36</xdr:col>
      <xdr:colOff>165100</xdr:colOff>
      <xdr:row>79</xdr:row>
      <xdr:rowOff>76772</xdr:rowOff>
    </xdr:to>
    <xdr:sp macro="" textlink="">
      <xdr:nvSpPr>
        <xdr:cNvPr id="426" name="楕円 425"/>
        <xdr:cNvSpPr/>
      </xdr:nvSpPr>
      <xdr:spPr>
        <a:xfrm>
          <a:off x="6921500" y="1351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67899</xdr:rowOff>
    </xdr:from>
    <xdr:ext cx="469744" cy="259045"/>
    <xdr:sp macro="" textlink="">
      <xdr:nvSpPr>
        <xdr:cNvPr id="427" name="テキスト ボックス 426"/>
        <xdr:cNvSpPr txBox="1"/>
      </xdr:nvSpPr>
      <xdr:spPr>
        <a:xfrm>
          <a:off x="6737428" y="1361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65162</xdr:rowOff>
    </xdr:from>
    <xdr:to>
      <xdr:col>54</xdr:col>
      <xdr:colOff>189865</xdr:colOff>
      <xdr:row>98</xdr:row>
      <xdr:rowOff>76591</xdr:rowOff>
    </xdr:to>
    <xdr:cxnSp macro="">
      <xdr:nvCxnSpPr>
        <xdr:cNvPr id="451" name="直線コネクタ 450"/>
        <xdr:cNvCxnSpPr/>
      </xdr:nvCxnSpPr>
      <xdr:spPr>
        <a:xfrm flipV="1">
          <a:off x="10475595" y="15667112"/>
          <a:ext cx="1270" cy="1211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80418</xdr:rowOff>
    </xdr:from>
    <xdr:ext cx="534377" cy="259045"/>
    <xdr:sp macro="" textlink="">
      <xdr:nvSpPr>
        <xdr:cNvPr id="452" name="土木費最小値テキスト"/>
        <xdr:cNvSpPr txBox="1"/>
      </xdr:nvSpPr>
      <xdr:spPr>
        <a:xfrm>
          <a:off x="10528300" y="1688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76591</xdr:rowOff>
    </xdr:from>
    <xdr:to>
      <xdr:col>55</xdr:col>
      <xdr:colOff>88900</xdr:colOff>
      <xdr:row>98</xdr:row>
      <xdr:rowOff>76591</xdr:rowOff>
    </xdr:to>
    <xdr:cxnSp macro="">
      <xdr:nvCxnSpPr>
        <xdr:cNvPr id="453" name="直線コネクタ 452"/>
        <xdr:cNvCxnSpPr/>
      </xdr:nvCxnSpPr>
      <xdr:spPr>
        <a:xfrm>
          <a:off x="10388600" y="1687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11839</xdr:rowOff>
    </xdr:from>
    <xdr:ext cx="599010" cy="259045"/>
    <xdr:sp macro="" textlink="">
      <xdr:nvSpPr>
        <xdr:cNvPr id="454" name="土木費最大値テキスト"/>
        <xdr:cNvSpPr txBox="1"/>
      </xdr:nvSpPr>
      <xdr:spPr>
        <a:xfrm>
          <a:off x="10528300" y="15442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177,282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65162</xdr:rowOff>
    </xdr:from>
    <xdr:to>
      <xdr:col>55</xdr:col>
      <xdr:colOff>88900</xdr:colOff>
      <xdr:row>91</xdr:row>
      <xdr:rowOff>65162</xdr:rowOff>
    </xdr:to>
    <xdr:cxnSp macro="">
      <xdr:nvCxnSpPr>
        <xdr:cNvPr id="455" name="直線コネクタ 454"/>
        <xdr:cNvCxnSpPr/>
      </xdr:nvCxnSpPr>
      <xdr:spPr>
        <a:xfrm>
          <a:off x="10388600" y="15667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158369</xdr:rowOff>
    </xdr:from>
    <xdr:to>
      <xdr:col>55</xdr:col>
      <xdr:colOff>0</xdr:colOff>
      <xdr:row>97</xdr:row>
      <xdr:rowOff>159161</xdr:rowOff>
    </xdr:to>
    <xdr:cxnSp macro="">
      <xdr:nvCxnSpPr>
        <xdr:cNvPr id="456" name="直線コネクタ 455"/>
        <xdr:cNvCxnSpPr/>
      </xdr:nvCxnSpPr>
      <xdr:spPr>
        <a:xfrm>
          <a:off x="9639300" y="16789019"/>
          <a:ext cx="838200" cy="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66499</xdr:rowOff>
    </xdr:from>
    <xdr:ext cx="534377" cy="259045"/>
    <xdr:sp macro="" textlink="">
      <xdr:nvSpPr>
        <xdr:cNvPr id="457" name="土木費平均値テキスト"/>
        <xdr:cNvSpPr txBox="1"/>
      </xdr:nvSpPr>
      <xdr:spPr>
        <a:xfrm>
          <a:off x="10528300" y="16525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43622</xdr:rowOff>
    </xdr:from>
    <xdr:to>
      <xdr:col>55</xdr:col>
      <xdr:colOff>50800</xdr:colOff>
      <xdr:row>97</xdr:row>
      <xdr:rowOff>145222</xdr:rowOff>
    </xdr:to>
    <xdr:sp macro="" textlink="">
      <xdr:nvSpPr>
        <xdr:cNvPr id="458" name="フローチャート: 判断 457"/>
        <xdr:cNvSpPr/>
      </xdr:nvSpPr>
      <xdr:spPr>
        <a:xfrm>
          <a:off x="10426700" y="1667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144538</xdr:rowOff>
    </xdr:from>
    <xdr:to>
      <xdr:col>50</xdr:col>
      <xdr:colOff>114300</xdr:colOff>
      <xdr:row>97</xdr:row>
      <xdr:rowOff>158369</xdr:rowOff>
    </xdr:to>
    <xdr:cxnSp macro="">
      <xdr:nvCxnSpPr>
        <xdr:cNvPr id="459" name="直線コネクタ 458"/>
        <xdr:cNvCxnSpPr/>
      </xdr:nvCxnSpPr>
      <xdr:spPr>
        <a:xfrm>
          <a:off x="8750300" y="16775188"/>
          <a:ext cx="889000" cy="1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85434</xdr:rowOff>
    </xdr:from>
    <xdr:to>
      <xdr:col>50</xdr:col>
      <xdr:colOff>165100</xdr:colOff>
      <xdr:row>98</xdr:row>
      <xdr:rowOff>15584</xdr:rowOff>
    </xdr:to>
    <xdr:sp macro="" textlink="">
      <xdr:nvSpPr>
        <xdr:cNvPr id="460" name="フローチャート: 判断 459"/>
        <xdr:cNvSpPr/>
      </xdr:nvSpPr>
      <xdr:spPr>
        <a:xfrm>
          <a:off x="9588500" y="1671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32111</xdr:rowOff>
    </xdr:from>
    <xdr:ext cx="534377" cy="259045"/>
    <xdr:sp macro="" textlink="">
      <xdr:nvSpPr>
        <xdr:cNvPr id="461" name="テキスト ボックス 460"/>
        <xdr:cNvSpPr txBox="1"/>
      </xdr:nvSpPr>
      <xdr:spPr>
        <a:xfrm>
          <a:off x="9372111" y="1649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144538</xdr:rowOff>
    </xdr:from>
    <xdr:to>
      <xdr:col>45</xdr:col>
      <xdr:colOff>177800</xdr:colOff>
      <xdr:row>97</xdr:row>
      <xdr:rowOff>166035</xdr:rowOff>
    </xdr:to>
    <xdr:cxnSp macro="">
      <xdr:nvCxnSpPr>
        <xdr:cNvPr id="462" name="直線コネクタ 461"/>
        <xdr:cNvCxnSpPr/>
      </xdr:nvCxnSpPr>
      <xdr:spPr>
        <a:xfrm flipV="1">
          <a:off x="7861300" y="16775188"/>
          <a:ext cx="889000" cy="21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83803</xdr:rowOff>
    </xdr:from>
    <xdr:to>
      <xdr:col>46</xdr:col>
      <xdr:colOff>38100</xdr:colOff>
      <xdr:row>98</xdr:row>
      <xdr:rowOff>13953</xdr:rowOff>
    </xdr:to>
    <xdr:sp macro="" textlink="">
      <xdr:nvSpPr>
        <xdr:cNvPr id="463" name="フローチャート: 判断 462"/>
        <xdr:cNvSpPr/>
      </xdr:nvSpPr>
      <xdr:spPr>
        <a:xfrm>
          <a:off x="8699500" y="1671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30480</xdr:rowOff>
    </xdr:from>
    <xdr:ext cx="534377" cy="259045"/>
    <xdr:sp macro="" textlink="">
      <xdr:nvSpPr>
        <xdr:cNvPr id="464" name="テキスト ボックス 463"/>
        <xdr:cNvSpPr txBox="1"/>
      </xdr:nvSpPr>
      <xdr:spPr>
        <a:xfrm>
          <a:off x="8483111" y="1648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109052</xdr:rowOff>
    </xdr:from>
    <xdr:to>
      <xdr:col>41</xdr:col>
      <xdr:colOff>50800</xdr:colOff>
      <xdr:row>97</xdr:row>
      <xdr:rowOff>166035</xdr:rowOff>
    </xdr:to>
    <xdr:cxnSp macro="">
      <xdr:nvCxnSpPr>
        <xdr:cNvPr id="465" name="直線コネクタ 464"/>
        <xdr:cNvCxnSpPr/>
      </xdr:nvCxnSpPr>
      <xdr:spPr>
        <a:xfrm>
          <a:off x="6972300" y="16739702"/>
          <a:ext cx="889000" cy="56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64303</xdr:rowOff>
    </xdr:from>
    <xdr:to>
      <xdr:col>41</xdr:col>
      <xdr:colOff>101600</xdr:colOff>
      <xdr:row>97</xdr:row>
      <xdr:rowOff>165903</xdr:rowOff>
    </xdr:to>
    <xdr:sp macro="" textlink="">
      <xdr:nvSpPr>
        <xdr:cNvPr id="466" name="フローチャート: 判断 465"/>
        <xdr:cNvSpPr/>
      </xdr:nvSpPr>
      <xdr:spPr>
        <a:xfrm>
          <a:off x="7810500" y="1669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10980</xdr:rowOff>
    </xdr:from>
    <xdr:ext cx="534377" cy="259045"/>
    <xdr:sp macro="" textlink="">
      <xdr:nvSpPr>
        <xdr:cNvPr id="467" name="テキスト ボックス 466"/>
        <xdr:cNvSpPr txBox="1"/>
      </xdr:nvSpPr>
      <xdr:spPr>
        <a:xfrm>
          <a:off x="7594111" y="1647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60531</xdr:rowOff>
    </xdr:from>
    <xdr:to>
      <xdr:col>36</xdr:col>
      <xdr:colOff>165100</xdr:colOff>
      <xdr:row>97</xdr:row>
      <xdr:rowOff>162131</xdr:rowOff>
    </xdr:to>
    <xdr:sp macro="" textlink="">
      <xdr:nvSpPr>
        <xdr:cNvPr id="468" name="フローチャート: 判断 467"/>
        <xdr:cNvSpPr/>
      </xdr:nvSpPr>
      <xdr:spPr>
        <a:xfrm>
          <a:off x="6921500" y="1669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153258</xdr:rowOff>
    </xdr:from>
    <xdr:ext cx="534377" cy="259045"/>
    <xdr:sp macro="" textlink="">
      <xdr:nvSpPr>
        <xdr:cNvPr id="469" name="テキスト ボックス 468"/>
        <xdr:cNvSpPr txBox="1"/>
      </xdr:nvSpPr>
      <xdr:spPr>
        <a:xfrm>
          <a:off x="6705111" y="1678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108361</xdr:rowOff>
    </xdr:from>
    <xdr:to>
      <xdr:col>55</xdr:col>
      <xdr:colOff>50800</xdr:colOff>
      <xdr:row>98</xdr:row>
      <xdr:rowOff>38511</xdr:rowOff>
    </xdr:to>
    <xdr:sp macro="" textlink="">
      <xdr:nvSpPr>
        <xdr:cNvPr id="475" name="楕円 474"/>
        <xdr:cNvSpPr/>
      </xdr:nvSpPr>
      <xdr:spPr>
        <a:xfrm>
          <a:off x="10426700" y="1673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23288</xdr:rowOff>
    </xdr:from>
    <xdr:ext cx="534377" cy="259045"/>
    <xdr:sp macro="" textlink="">
      <xdr:nvSpPr>
        <xdr:cNvPr id="476" name="土木費該当値テキスト"/>
        <xdr:cNvSpPr txBox="1"/>
      </xdr:nvSpPr>
      <xdr:spPr>
        <a:xfrm>
          <a:off x="10528300" y="1665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107569</xdr:rowOff>
    </xdr:from>
    <xdr:to>
      <xdr:col>50</xdr:col>
      <xdr:colOff>165100</xdr:colOff>
      <xdr:row>98</xdr:row>
      <xdr:rowOff>37719</xdr:rowOff>
    </xdr:to>
    <xdr:sp macro="" textlink="">
      <xdr:nvSpPr>
        <xdr:cNvPr id="477" name="楕円 476"/>
        <xdr:cNvSpPr/>
      </xdr:nvSpPr>
      <xdr:spPr>
        <a:xfrm>
          <a:off x="9588500" y="1673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28846</xdr:rowOff>
    </xdr:from>
    <xdr:ext cx="534377" cy="259045"/>
    <xdr:sp macro="" textlink="">
      <xdr:nvSpPr>
        <xdr:cNvPr id="478" name="テキスト ボックス 477"/>
        <xdr:cNvSpPr txBox="1"/>
      </xdr:nvSpPr>
      <xdr:spPr>
        <a:xfrm>
          <a:off x="9372111" y="1683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93738</xdr:rowOff>
    </xdr:from>
    <xdr:to>
      <xdr:col>46</xdr:col>
      <xdr:colOff>38100</xdr:colOff>
      <xdr:row>98</xdr:row>
      <xdr:rowOff>23888</xdr:rowOff>
    </xdr:to>
    <xdr:sp macro="" textlink="">
      <xdr:nvSpPr>
        <xdr:cNvPr id="479" name="楕円 478"/>
        <xdr:cNvSpPr/>
      </xdr:nvSpPr>
      <xdr:spPr>
        <a:xfrm>
          <a:off x="8699500" y="1672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15015</xdr:rowOff>
    </xdr:from>
    <xdr:ext cx="534377" cy="259045"/>
    <xdr:sp macro="" textlink="">
      <xdr:nvSpPr>
        <xdr:cNvPr id="480" name="テキスト ボックス 479"/>
        <xdr:cNvSpPr txBox="1"/>
      </xdr:nvSpPr>
      <xdr:spPr>
        <a:xfrm>
          <a:off x="8483111" y="1681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115235</xdr:rowOff>
    </xdr:from>
    <xdr:to>
      <xdr:col>41</xdr:col>
      <xdr:colOff>101600</xdr:colOff>
      <xdr:row>98</xdr:row>
      <xdr:rowOff>45385</xdr:rowOff>
    </xdr:to>
    <xdr:sp macro="" textlink="">
      <xdr:nvSpPr>
        <xdr:cNvPr id="481" name="楕円 480"/>
        <xdr:cNvSpPr/>
      </xdr:nvSpPr>
      <xdr:spPr>
        <a:xfrm>
          <a:off x="7810500" y="1674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36512</xdr:rowOff>
    </xdr:from>
    <xdr:ext cx="534377" cy="259045"/>
    <xdr:sp macro="" textlink="">
      <xdr:nvSpPr>
        <xdr:cNvPr id="482" name="テキスト ボックス 481"/>
        <xdr:cNvSpPr txBox="1"/>
      </xdr:nvSpPr>
      <xdr:spPr>
        <a:xfrm>
          <a:off x="7594111" y="1683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58252</xdr:rowOff>
    </xdr:from>
    <xdr:to>
      <xdr:col>36</xdr:col>
      <xdr:colOff>165100</xdr:colOff>
      <xdr:row>97</xdr:row>
      <xdr:rowOff>159852</xdr:rowOff>
    </xdr:to>
    <xdr:sp macro="" textlink="">
      <xdr:nvSpPr>
        <xdr:cNvPr id="483" name="楕円 482"/>
        <xdr:cNvSpPr/>
      </xdr:nvSpPr>
      <xdr:spPr>
        <a:xfrm>
          <a:off x="6921500" y="1668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4929</xdr:rowOff>
    </xdr:from>
    <xdr:ext cx="534377" cy="259045"/>
    <xdr:sp macro="" textlink="">
      <xdr:nvSpPr>
        <xdr:cNvPr id="484" name="テキスト ボックス 483"/>
        <xdr:cNvSpPr txBox="1"/>
      </xdr:nvSpPr>
      <xdr:spPr>
        <a:xfrm>
          <a:off x="6705111" y="1646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5" name="テキスト ボックス 49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60330</xdr:rowOff>
    </xdr:from>
    <xdr:to>
      <xdr:col>85</xdr:col>
      <xdr:colOff>126364</xdr:colOff>
      <xdr:row>39</xdr:row>
      <xdr:rowOff>985</xdr:rowOff>
    </xdr:to>
    <xdr:cxnSp macro="">
      <xdr:nvCxnSpPr>
        <xdr:cNvPr id="507" name="直線コネクタ 506"/>
        <xdr:cNvCxnSpPr/>
      </xdr:nvCxnSpPr>
      <xdr:spPr>
        <a:xfrm flipV="1">
          <a:off x="16317595" y="5203830"/>
          <a:ext cx="1269" cy="1483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4812</xdr:rowOff>
    </xdr:from>
    <xdr:ext cx="469744" cy="259045"/>
    <xdr:sp macro="" textlink="">
      <xdr:nvSpPr>
        <xdr:cNvPr id="508" name="消防費最小値テキスト"/>
        <xdr:cNvSpPr txBox="1"/>
      </xdr:nvSpPr>
      <xdr:spPr>
        <a:xfrm>
          <a:off x="16370300" y="669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985</xdr:rowOff>
    </xdr:from>
    <xdr:to>
      <xdr:col>86</xdr:col>
      <xdr:colOff>25400</xdr:colOff>
      <xdr:row>39</xdr:row>
      <xdr:rowOff>985</xdr:rowOff>
    </xdr:to>
    <xdr:cxnSp macro="">
      <xdr:nvCxnSpPr>
        <xdr:cNvPr id="509" name="直線コネクタ 508"/>
        <xdr:cNvCxnSpPr/>
      </xdr:nvCxnSpPr>
      <xdr:spPr>
        <a:xfrm>
          <a:off x="16230600" y="668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7007</xdr:rowOff>
    </xdr:from>
    <xdr:ext cx="534377" cy="259045"/>
    <xdr:sp macro="" textlink="">
      <xdr:nvSpPr>
        <xdr:cNvPr id="510" name="消防費最大値テキスト"/>
        <xdr:cNvSpPr txBox="1"/>
      </xdr:nvSpPr>
      <xdr:spPr>
        <a:xfrm>
          <a:off x="16370300" y="497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60330</xdr:rowOff>
    </xdr:from>
    <xdr:to>
      <xdr:col>86</xdr:col>
      <xdr:colOff>25400</xdr:colOff>
      <xdr:row>30</xdr:row>
      <xdr:rowOff>60330</xdr:rowOff>
    </xdr:to>
    <xdr:cxnSp macro="">
      <xdr:nvCxnSpPr>
        <xdr:cNvPr id="511" name="直線コネクタ 510"/>
        <xdr:cNvCxnSpPr/>
      </xdr:nvCxnSpPr>
      <xdr:spPr>
        <a:xfrm>
          <a:off x="16230600" y="5203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42956</xdr:rowOff>
    </xdr:from>
    <xdr:to>
      <xdr:col>85</xdr:col>
      <xdr:colOff>127000</xdr:colOff>
      <xdr:row>36</xdr:row>
      <xdr:rowOff>69383</xdr:rowOff>
    </xdr:to>
    <xdr:cxnSp macro="">
      <xdr:nvCxnSpPr>
        <xdr:cNvPr id="512" name="直線コネクタ 511"/>
        <xdr:cNvCxnSpPr/>
      </xdr:nvCxnSpPr>
      <xdr:spPr>
        <a:xfrm>
          <a:off x="15481300" y="6215156"/>
          <a:ext cx="838200" cy="2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4325</xdr:rowOff>
    </xdr:from>
    <xdr:ext cx="534377" cy="259045"/>
    <xdr:sp macro="" textlink="">
      <xdr:nvSpPr>
        <xdr:cNvPr id="513" name="消防費平均値テキスト"/>
        <xdr:cNvSpPr txBox="1"/>
      </xdr:nvSpPr>
      <xdr:spPr>
        <a:xfrm>
          <a:off x="16370300" y="6176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25898</xdr:rowOff>
    </xdr:from>
    <xdr:to>
      <xdr:col>85</xdr:col>
      <xdr:colOff>177800</xdr:colOff>
      <xdr:row>36</xdr:row>
      <xdr:rowOff>127498</xdr:rowOff>
    </xdr:to>
    <xdr:sp macro="" textlink="">
      <xdr:nvSpPr>
        <xdr:cNvPr id="514" name="フローチャート: 判断 513"/>
        <xdr:cNvSpPr/>
      </xdr:nvSpPr>
      <xdr:spPr>
        <a:xfrm>
          <a:off x="16268700" y="619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42956</xdr:rowOff>
    </xdr:from>
    <xdr:to>
      <xdr:col>81</xdr:col>
      <xdr:colOff>50800</xdr:colOff>
      <xdr:row>36</xdr:row>
      <xdr:rowOff>122144</xdr:rowOff>
    </xdr:to>
    <xdr:cxnSp macro="">
      <xdr:nvCxnSpPr>
        <xdr:cNvPr id="515" name="直線コネクタ 514"/>
        <xdr:cNvCxnSpPr/>
      </xdr:nvCxnSpPr>
      <xdr:spPr>
        <a:xfrm flipV="1">
          <a:off x="14592300" y="6215156"/>
          <a:ext cx="889000" cy="7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128676</xdr:rowOff>
    </xdr:from>
    <xdr:to>
      <xdr:col>81</xdr:col>
      <xdr:colOff>101600</xdr:colOff>
      <xdr:row>37</xdr:row>
      <xdr:rowOff>58826</xdr:rowOff>
    </xdr:to>
    <xdr:sp macro="" textlink="">
      <xdr:nvSpPr>
        <xdr:cNvPr id="516" name="フローチャート: 判断 515"/>
        <xdr:cNvSpPr/>
      </xdr:nvSpPr>
      <xdr:spPr>
        <a:xfrm>
          <a:off x="15430500" y="63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49953</xdr:rowOff>
    </xdr:from>
    <xdr:ext cx="534377" cy="259045"/>
    <xdr:sp macro="" textlink="">
      <xdr:nvSpPr>
        <xdr:cNvPr id="517" name="テキスト ボックス 516"/>
        <xdr:cNvSpPr txBox="1"/>
      </xdr:nvSpPr>
      <xdr:spPr>
        <a:xfrm>
          <a:off x="15214111" y="639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96632</xdr:rowOff>
    </xdr:from>
    <xdr:to>
      <xdr:col>76</xdr:col>
      <xdr:colOff>114300</xdr:colOff>
      <xdr:row>36</xdr:row>
      <xdr:rowOff>122144</xdr:rowOff>
    </xdr:to>
    <xdr:cxnSp macro="">
      <xdr:nvCxnSpPr>
        <xdr:cNvPr id="518" name="直線コネクタ 517"/>
        <xdr:cNvCxnSpPr/>
      </xdr:nvCxnSpPr>
      <xdr:spPr>
        <a:xfrm>
          <a:off x="13703300" y="6268832"/>
          <a:ext cx="889000" cy="2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15108</xdr:rowOff>
    </xdr:from>
    <xdr:to>
      <xdr:col>76</xdr:col>
      <xdr:colOff>165100</xdr:colOff>
      <xdr:row>37</xdr:row>
      <xdr:rowOff>116708</xdr:rowOff>
    </xdr:to>
    <xdr:sp macro="" textlink="">
      <xdr:nvSpPr>
        <xdr:cNvPr id="519" name="フローチャート: 判断 518"/>
        <xdr:cNvSpPr/>
      </xdr:nvSpPr>
      <xdr:spPr>
        <a:xfrm>
          <a:off x="14541500" y="635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107835</xdr:rowOff>
    </xdr:from>
    <xdr:ext cx="534377" cy="259045"/>
    <xdr:sp macro="" textlink="">
      <xdr:nvSpPr>
        <xdr:cNvPr id="520" name="テキスト ボックス 519"/>
        <xdr:cNvSpPr txBox="1"/>
      </xdr:nvSpPr>
      <xdr:spPr>
        <a:xfrm>
          <a:off x="14325111" y="645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96632</xdr:rowOff>
    </xdr:from>
    <xdr:to>
      <xdr:col>71</xdr:col>
      <xdr:colOff>177800</xdr:colOff>
      <xdr:row>36</xdr:row>
      <xdr:rowOff>107970</xdr:rowOff>
    </xdr:to>
    <xdr:cxnSp macro="">
      <xdr:nvCxnSpPr>
        <xdr:cNvPr id="521" name="直線コネクタ 520"/>
        <xdr:cNvCxnSpPr/>
      </xdr:nvCxnSpPr>
      <xdr:spPr>
        <a:xfrm flipV="1">
          <a:off x="12814300" y="6268832"/>
          <a:ext cx="889000" cy="1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39888</xdr:rowOff>
    </xdr:from>
    <xdr:to>
      <xdr:col>72</xdr:col>
      <xdr:colOff>38100</xdr:colOff>
      <xdr:row>37</xdr:row>
      <xdr:rowOff>141488</xdr:rowOff>
    </xdr:to>
    <xdr:sp macro="" textlink="">
      <xdr:nvSpPr>
        <xdr:cNvPr id="522" name="フローチャート: 判断 521"/>
        <xdr:cNvSpPr/>
      </xdr:nvSpPr>
      <xdr:spPr>
        <a:xfrm>
          <a:off x="13652500" y="638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132615</xdr:rowOff>
    </xdr:from>
    <xdr:ext cx="534377" cy="259045"/>
    <xdr:sp macro="" textlink="">
      <xdr:nvSpPr>
        <xdr:cNvPr id="523" name="テキスト ボックス 522"/>
        <xdr:cNvSpPr txBox="1"/>
      </xdr:nvSpPr>
      <xdr:spPr>
        <a:xfrm>
          <a:off x="13436111" y="647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29647</xdr:rowOff>
    </xdr:from>
    <xdr:to>
      <xdr:col>67</xdr:col>
      <xdr:colOff>101600</xdr:colOff>
      <xdr:row>37</xdr:row>
      <xdr:rowOff>131247</xdr:rowOff>
    </xdr:to>
    <xdr:sp macro="" textlink="">
      <xdr:nvSpPr>
        <xdr:cNvPr id="524" name="フローチャート: 判断 523"/>
        <xdr:cNvSpPr/>
      </xdr:nvSpPr>
      <xdr:spPr>
        <a:xfrm>
          <a:off x="12763500" y="6373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122374</xdr:rowOff>
    </xdr:from>
    <xdr:ext cx="534377" cy="259045"/>
    <xdr:sp macro="" textlink="">
      <xdr:nvSpPr>
        <xdr:cNvPr id="525" name="テキスト ボックス 524"/>
        <xdr:cNvSpPr txBox="1"/>
      </xdr:nvSpPr>
      <xdr:spPr>
        <a:xfrm>
          <a:off x="12547111" y="646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18583</xdr:rowOff>
    </xdr:from>
    <xdr:to>
      <xdr:col>85</xdr:col>
      <xdr:colOff>177800</xdr:colOff>
      <xdr:row>36</xdr:row>
      <xdr:rowOff>120183</xdr:rowOff>
    </xdr:to>
    <xdr:sp macro="" textlink="">
      <xdr:nvSpPr>
        <xdr:cNvPr id="531" name="楕円 530"/>
        <xdr:cNvSpPr/>
      </xdr:nvSpPr>
      <xdr:spPr>
        <a:xfrm>
          <a:off x="16268700" y="619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41460</xdr:rowOff>
    </xdr:from>
    <xdr:ext cx="534377" cy="259045"/>
    <xdr:sp macro="" textlink="">
      <xdr:nvSpPr>
        <xdr:cNvPr id="532" name="消防費該当値テキスト"/>
        <xdr:cNvSpPr txBox="1"/>
      </xdr:nvSpPr>
      <xdr:spPr>
        <a:xfrm>
          <a:off x="16370300" y="604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163606</xdr:rowOff>
    </xdr:from>
    <xdr:to>
      <xdr:col>81</xdr:col>
      <xdr:colOff>101600</xdr:colOff>
      <xdr:row>36</xdr:row>
      <xdr:rowOff>93756</xdr:rowOff>
    </xdr:to>
    <xdr:sp macro="" textlink="">
      <xdr:nvSpPr>
        <xdr:cNvPr id="533" name="楕円 532"/>
        <xdr:cNvSpPr/>
      </xdr:nvSpPr>
      <xdr:spPr>
        <a:xfrm>
          <a:off x="15430500" y="616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110283</xdr:rowOff>
    </xdr:from>
    <xdr:ext cx="534377" cy="259045"/>
    <xdr:sp macro="" textlink="">
      <xdr:nvSpPr>
        <xdr:cNvPr id="534" name="テキスト ボックス 533"/>
        <xdr:cNvSpPr txBox="1"/>
      </xdr:nvSpPr>
      <xdr:spPr>
        <a:xfrm>
          <a:off x="15214111" y="593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71344</xdr:rowOff>
    </xdr:from>
    <xdr:to>
      <xdr:col>76</xdr:col>
      <xdr:colOff>165100</xdr:colOff>
      <xdr:row>37</xdr:row>
      <xdr:rowOff>1494</xdr:rowOff>
    </xdr:to>
    <xdr:sp macro="" textlink="">
      <xdr:nvSpPr>
        <xdr:cNvPr id="535" name="楕円 534"/>
        <xdr:cNvSpPr/>
      </xdr:nvSpPr>
      <xdr:spPr>
        <a:xfrm>
          <a:off x="14541500" y="624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18021</xdr:rowOff>
    </xdr:from>
    <xdr:ext cx="534377" cy="259045"/>
    <xdr:sp macro="" textlink="">
      <xdr:nvSpPr>
        <xdr:cNvPr id="536" name="テキスト ボックス 535"/>
        <xdr:cNvSpPr txBox="1"/>
      </xdr:nvSpPr>
      <xdr:spPr>
        <a:xfrm>
          <a:off x="14325111" y="601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45832</xdr:rowOff>
    </xdr:from>
    <xdr:to>
      <xdr:col>72</xdr:col>
      <xdr:colOff>38100</xdr:colOff>
      <xdr:row>36</xdr:row>
      <xdr:rowOff>147432</xdr:rowOff>
    </xdr:to>
    <xdr:sp macro="" textlink="">
      <xdr:nvSpPr>
        <xdr:cNvPr id="537" name="楕円 536"/>
        <xdr:cNvSpPr/>
      </xdr:nvSpPr>
      <xdr:spPr>
        <a:xfrm>
          <a:off x="13652500" y="621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163959</xdr:rowOff>
    </xdr:from>
    <xdr:ext cx="534377" cy="259045"/>
    <xdr:sp macro="" textlink="">
      <xdr:nvSpPr>
        <xdr:cNvPr id="538" name="テキスト ボックス 537"/>
        <xdr:cNvSpPr txBox="1"/>
      </xdr:nvSpPr>
      <xdr:spPr>
        <a:xfrm>
          <a:off x="13436111" y="599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57170</xdr:rowOff>
    </xdr:from>
    <xdr:to>
      <xdr:col>67</xdr:col>
      <xdr:colOff>101600</xdr:colOff>
      <xdr:row>36</xdr:row>
      <xdr:rowOff>158770</xdr:rowOff>
    </xdr:to>
    <xdr:sp macro="" textlink="">
      <xdr:nvSpPr>
        <xdr:cNvPr id="539" name="楕円 538"/>
        <xdr:cNvSpPr/>
      </xdr:nvSpPr>
      <xdr:spPr>
        <a:xfrm>
          <a:off x="12763500" y="622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3847</xdr:rowOff>
    </xdr:from>
    <xdr:ext cx="534377" cy="259045"/>
    <xdr:sp macro="" textlink="">
      <xdr:nvSpPr>
        <xdr:cNvPr id="540" name="テキスト ボックス 539"/>
        <xdr:cNvSpPr txBox="1"/>
      </xdr:nvSpPr>
      <xdr:spPr>
        <a:xfrm>
          <a:off x="12547111" y="600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3" name="テキスト ボックス 55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5" name="テキスト ボックス 55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7" name="テキスト ボックス 55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59" name="テキスト ボックス 55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1" name="テキスト ボックス 56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82596</xdr:rowOff>
    </xdr:from>
    <xdr:to>
      <xdr:col>85</xdr:col>
      <xdr:colOff>126364</xdr:colOff>
      <xdr:row>57</xdr:row>
      <xdr:rowOff>38590</xdr:rowOff>
    </xdr:to>
    <xdr:cxnSp macro="">
      <xdr:nvCxnSpPr>
        <xdr:cNvPr id="563" name="直線コネクタ 562"/>
        <xdr:cNvCxnSpPr/>
      </xdr:nvCxnSpPr>
      <xdr:spPr>
        <a:xfrm flipV="1">
          <a:off x="16317595" y="8655096"/>
          <a:ext cx="1269" cy="1156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42417</xdr:rowOff>
    </xdr:from>
    <xdr:ext cx="534377" cy="259045"/>
    <xdr:sp macro="" textlink="">
      <xdr:nvSpPr>
        <xdr:cNvPr id="564" name="教育費最小値テキスト"/>
        <xdr:cNvSpPr txBox="1"/>
      </xdr:nvSpPr>
      <xdr:spPr>
        <a:xfrm>
          <a:off x="16370300" y="98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38590</xdr:rowOff>
    </xdr:from>
    <xdr:to>
      <xdr:col>86</xdr:col>
      <xdr:colOff>25400</xdr:colOff>
      <xdr:row>57</xdr:row>
      <xdr:rowOff>38590</xdr:rowOff>
    </xdr:to>
    <xdr:cxnSp macro="">
      <xdr:nvCxnSpPr>
        <xdr:cNvPr id="565" name="直線コネクタ 564"/>
        <xdr:cNvCxnSpPr/>
      </xdr:nvCxnSpPr>
      <xdr:spPr>
        <a:xfrm>
          <a:off x="16230600" y="981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29273</xdr:rowOff>
    </xdr:from>
    <xdr:ext cx="534377" cy="259045"/>
    <xdr:sp macro="" textlink="">
      <xdr:nvSpPr>
        <xdr:cNvPr id="566" name="教育費最大値テキスト"/>
        <xdr:cNvSpPr txBox="1"/>
      </xdr:nvSpPr>
      <xdr:spPr>
        <a:xfrm>
          <a:off x="16370300" y="843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82,498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82596</xdr:rowOff>
    </xdr:from>
    <xdr:to>
      <xdr:col>86</xdr:col>
      <xdr:colOff>25400</xdr:colOff>
      <xdr:row>50</xdr:row>
      <xdr:rowOff>82596</xdr:rowOff>
    </xdr:to>
    <xdr:cxnSp macro="">
      <xdr:nvCxnSpPr>
        <xdr:cNvPr id="567" name="直線コネクタ 566"/>
        <xdr:cNvCxnSpPr/>
      </xdr:nvCxnSpPr>
      <xdr:spPr>
        <a:xfrm>
          <a:off x="16230600" y="8655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31024</xdr:rowOff>
    </xdr:from>
    <xdr:to>
      <xdr:col>85</xdr:col>
      <xdr:colOff>127000</xdr:colOff>
      <xdr:row>57</xdr:row>
      <xdr:rowOff>277</xdr:rowOff>
    </xdr:to>
    <xdr:cxnSp macro="">
      <xdr:nvCxnSpPr>
        <xdr:cNvPr id="568" name="直線コネクタ 567"/>
        <xdr:cNvCxnSpPr/>
      </xdr:nvCxnSpPr>
      <xdr:spPr>
        <a:xfrm flipV="1">
          <a:off x="15481300" y="9632224"/>
          <a:ext cx="838200" cy="14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85054</xdr:rowOff>
    </xdr:from>
    <xdr:ext cx="534377" cy="259045"/>
    <xdr:sp macro="" textlink="">
      <xdr:nvSpPr>
        <xdr:cNvPr id="569" name="教育費平均値テキスト"/>
        <xdr:cNvSpPr txBox="1"/>
      </xdr:nvSpPr>
      <xdr:spPr>
        <a:xfrm>
          <a:off x="16370300" y="91719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62177</xdr:rowOff>
    </xdr:from>
    <xdr:to>
      <xdr:col>85</xdr:col>
      <xdr:colOff>177800</xdr:colOff>
      <xdr:row>54</xdr:row>
      <xdr:rowOff>163777</xdr:rowOff>
    </xdr:to>
    <xdr:sp macro="" textlink="">
      <xdr:nvSpPr>
        <xdr:cNvPr id="570" name="フローチャート: 判断 569"/>
        <xdr:cNvSpPr/>
      </xdr:nvSpPr>
      <xdr:spPr>
        <a:xfrm>
          <a:off x="16268700" y="93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277</xdr:rowOff>
    </xdr:from>
    <xdr:to>
      <xdr:col>81</xdr:col>
      <xdr:colOff>50800</xdr:colOff>
      <xdr:row>57</xdr:row>
      <xdr:rowOff>83510</xdr:rowOff>
    </xdr:to>
    <xdr:cxnSp macro="">
      <xdr:nvCxnSpPr>
        <xdr:cNvPr id="571" name="直線コネクタ 570"/>
        <xdr:cNvCxnSpPr/>
      </xdr:nvCxnSpPr>
      <xdr:spPr>
        <a:xfrm flipV="1">
          <a:off x="14592300" y="9772927"/>
          <a:ext cx="889000" cy="8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137592</xdr:rowOff>
    </xdr:from>
    <xdr:to>
      <xdr:col>81</xdr:col>
      <xdr:colOff>101600</xdr:colOff>
      <xdr:row>56</xdr:row>
      <xdr:rowOff>67742</xdr:rowOff>
    </xdr:to>
    <xdr:sp macro="" textlink="">
      <xdr:nvSpPr>
        <xdr:cNvPr id="572" name="フローチャート: 判断 571"/>
        <xdr:cNvSpPr/>
      </xdr:nvSpPr>
      <xdr:spPr>
        <a:xfrm>
          <a:off x="15430500" y="956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84269</xdr:rowOff>
    </xdr:from>
    <xdr:ext cx="534377" cy="259045"/>
    <xdr:sp macro="" textlink="">
      <xdr:nvSpPr>
        <xdr:cNvPr id="573" name="テキスト ボックス 572"/>
        <xdr:cNvSpPr txBox="1"/>
      </xdr:nvSpPr>
      <xdr:spPr>
        <a:xfrm>
          <a:off x="15214111" y="934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81498</xdr:rowOff>
    </xdr:from>
    <xdr:to>
      <xdr:col>76</xdr:col>
      <xdr:colOff>114300</xdr:colOff>
      <xdr:row>57</xdr:row>
      <xdr:rowOff>83510</xdr:rowOff>
    </xdr:to>
    <xdr:cxnSp macro="">
      <xdr:nvCxnSpPr>
        <xdr:cNvPr id="574" name="直線コネクタ 573"/>
        <xdr:cNvCxnSpPr/>
      </xdr:nvCxnSpPr>
      <xdr:spPr>
        <a:xfrm>
          <a:off x="13703300" y="9854148"/>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32482</xdr:rowOff>
    </xdr:from>
    <xdr:to>
      <xdr:col>76</xdr:col>
      <xdr:colOff>165100</xdr:colOff>
      <xdr:row>56</xdr:row>
      <xdr:rowOff>134082</xdr:rowOff>
    </xdr:to>
    <xdr:sp macro="" textlink="">
      <xdr:nvSpPr>
        <xdr:cNvPr id="575" name="フローチャート: 判断 574"/>
        <xdr:cNvSpPr/>
      </xdr:nvSpPr>
      <xdr:spPr>
        <a:xfrm>
          <a:off x="14541500" y="96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150609</xdr:rowOff>
    </xdr:from>
    <xdr:ext cx="534377" cy="259045"/>
    <xdr:sp macro="" textlink="">
      <xdr:nvSpPr>
        <xdr:cNvPr id="576" name="テキスト ボックス 575"/>
        <xdr:cNvSpPr txBox="1"/>
      </xdr:nvSpPr>
      <xdr:spPr>
        <a:xfrm>
          <a:off x="14325111" y="940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81498</xdr:rowOff>
    </xdr:from>
    <xdr:to>
      <xdr:col>71</xdr:col>
      <xdr:colOff>177800</xdr:colOff>
      <xdr:row>57</xdr:row>
      <xdr:rowOff>109844</xdr:rowOff>
    </xdr:to>
    <xdr:cxnSp macro="">
      <xdr:nvCxnSpPr>
        <xdr:cNvPr id="577" name="直線コネクタ 576"/>
        <xdr:cNvCxnSpPr/>
      </xdr:nvCxnSpPr>
      <xdr:spPr>
        <a:xfrm flipV="1">
          <a:off x="12814300" y="9854148"/>
          <a:ext cx="8890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386</xdr:rowOff>
    </xdr:from>
    <xdr:to>
      <xdr:col>72</xdr:col>
      <xdr:colOff>38100</xdr:colOff>
      <xdr:row>56</xdr:row>
      <xdr:rowOff>101986</xdr:rowOff>
    </xdr:to>
    <xdr:sp macro="" textlink="">
      <xdr:nvSpPr>
        <xdr:cNvPr id="578" name="フローチャート: 判断 577"/>
        <xdr:cNvSpPr/>
      </xdr:nvSpPr>
      <xdr:spPr>
        <a:xfrm>
          <a:off x="13652500" y="960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118513</xdr:rowOff>
    </xdr:from>
    <xdr:ext cx="534377" cy="259045"/>
    <xdr:sp macro="" textlink="">
      <xdr:nvSpPr>
        <xdr:cNvPr id="579" name="テキスト ボックス 578"/>
        <xdr:cNvSpPr txBox="1"/>
      </xdr:nvSpPr>
      <xdr:spPr>
        <a:xfrm>
          <a:off x="13436111" y="937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14536</xdr:rowOff>
    </xdr:from>
    <xdr:to>
      <xdr:col>67</xdr:col>
      <xdr:colOff>101600</xdr:colOff>
      <xdr:row>56</xdr:row>
      <xdr:rowOff>116136</xdr:rowOff>
    </xdr:to>
    <xdr:sp macro="" textlink="">
      <xdr:nvSpPr>
        <xdr:cNvPr id="580" name="フローチャート: 判断 579"/>
        <xdr:cNvSpPr/>
      </xdr:nvSpPr>
      <xdr:spPr>
        <a:xfrm>
          <a:off x="12763500" y="96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132663</xdr:rowOff>
    </xdr:from>
    <xdr:ext cx="534377" cy="259045"/>
    <xdr:sp macro="" textlink="">
      <xdr:nvSpPr>
        <xdr:cNvPr id="581" name="テキスト ボックス 580"/>
        <xdr:cNvSpPr txBox="1"/>
      </xdr:nvSpPr>
      <xdr:spPr>
        <a:xfrm>
          <a:off x="12547111" y="939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151674</xdr:rowOff>
    </xdr:from>
    <xdr:to>
      <xdr:col>85</xdr:col>
      <xdr:colOff>177800</xdr:colOff>
      <xdr:row>56</xdr:row>
      <xdr:rowOff>81824</xdr:rowOff>
    </xdr:to>
    <xdr:sp macro="" textlink="">
      <xdr:nvSpPr>
        <xdr:cNvPr id="587" name="楕円 586"/>
        <xdr:cNvSpPr/>
      </xdr:nvSpPr>
      <xdr:spPr>
        <a:xfrm>
          <a:off x="16268700" y="958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130101</xdr:rowOff>
    </xdr:from>
    <xdr:ext cx="534377" cy="259045"/>
    <xdr:sp macro="" textlink="">
      <xdr:nvSpPr>
        <xdr:cNvPr id="588" name="教育費該当値テキスト"/>
        <xdr:cNvSpPr txBox="1"/>
      </xdr:nvSpPr>
      <xdr:spPr>
        <a:xfrm>
          <a:off x="16370300" y="955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120927</xdr:rowOff>
    </xdr:from>
    <xdr:to>
      <xdr:col>81</xdr:col>
      <xdr:colOff>101600</xdr:colOff>
      <xdr:row>57</xdr:row>
      <xdr:rowOff>51077</xdr:rowOff>
    </xdr:to>
    <xdr:sp macro="" textlink="">
      <xdr:nvSpPr>
        <xdr:cNvPr id="589" name="楕円 588"/>
        <xdr:cNvSpPr/>
      </xdr:nvSpPr>
      <xdr:spPr>
        <a:xfrm>
          <a:off x="15430500" y="972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42204</xdr:rowOff>
    </xdr:from>
    <xdr:ext cx="534377" cy="259045"/>
    <xdr:sp macro="" textlink="">
      <xdr:nvSpPr>
        <xdr:cNvPr id="590" name="テキスト ボックス 589"/>
        <xdr:cNvSpPr txBox="1"/>
      </xdr:nvSpPr>
      <xdr:spPr>
        <a:xfrm>
          <a:off x="15214111" y="981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32710</xdr:rowOff>
    </xdr:from>
    <xdr:to>
      <xdr:col>76</xdr:col>
      <xdr:colOff>165100</xdr:colOff>
      <xdr:row>57</xdr:row>
      <xdr:rowOff>134310</xdr:rowOff>
    </xdr:to>
    <xdr:sp macro="" textlink="">
      <xdr:nvSpPr>
        <xdr:cNvPr id="591" name="楕円 590"/>
        <xdr:cNvSpPr/>
      </xdr:nvSpPr>
      <xdr:spPr>
        <a:xfrm>
          <a:off x="14541500" y="980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125437</xdr:rowOff>
    </xdr:from>
    <xdr:ext cx="534377" cy="259045"/>
    <xdr:sp macro="" textlink="">
      <xdr:nvSpPr>
        <xdr:cNvPr id="592" name="テキスト ボックス 591"/>
        <xdr:cNvSpPr txBox="1"/>
      </xdr:nvSpPr>
      <xdr:spPr>
        <a:xfrm>
          <a:off x="14325111" y="989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30698</xdr:rowOff>
    </xdr:from>
    <xdr:to>
      <xdr:col>72</xdr:col>
      <xdr:colOff>38100</xdr:colOff>
      <xdr:row>57</xdr:row>
      <xdr:rowOff>132298</xdr:rowOff>
    </xdr:to>
    <xdr:sp macro="" textlink="">
      <xdr:nvSpPr>
        <xdr:cNvPr id="593" name="楕円 592"/>
        <xdr:cNvSpPr/>
      </xdr:nvSpPr>
      <xdr:spPr>
        <a:xfrm>
          <a:off x="13652500" y="980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123425</xdr:rowOff>
    </xdr:from>
    <xdr:ext cx="534377" cy="259045"/>
    <xdr:sp macro="" textlink="">
      <xdr:nvSpPr>
        <xdr:cNvPr id="594" name="テキスト ボックス 593"/>
        <xdr:cNvSpPr txBox="1"/>
      </xdr:nvSpPr>
      <xdr:spPr>
        <a:xfrm>
          <a:off x="13436111" y="9896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59044</xdr:rowOff>
    </xdr:from>
    <xdr:to>
      <xdr:col>67</xdr:col>
      <xdr:colOff>101600</xdr:colOff>
      <xdr:row>57</xdr:row>
      <xdr:rowOff>160644</xdr:rowOff>
    </xdr:to>
    <xdr:sp macro="" textlink="">
      <xdr:nvSpPr>
        <xdr:cNvPr id="595" name="楕円 594"/>
        <xdr:cNvSpPr/>
      </xdr:nvSpPr>
      <xdr:spPr>
        <a:xfrm>
          <a:off x="12763500" y="983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151771</xdr:rowOff>
    </xdr:from>
    <xdr:ext cx="534377" cy="259045"/>
    <xdr:sp macro="" textlink="">
      <xdr:nvSpPr>
        <xdr:cNvPr id="596" name="テキスト ボックス 595"/>
        <xdr:cNvSpPr txBox="1"/>
      </xdr:nvSpPr>
      <xdr:spPr>
        <a:xfrm>
          <a:off x="12547111" y="992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0" name="テキスト ボックス 609"/>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6" name="テキスト ボックス 61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8" name="テキスト ボックス 61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47193</xdr:rowOff>
    </xdr:from>
    <xdr:to>
      <xdr:col>85</xdr:col>
      <xdr:colOff>126364</xdr:colOff>
      <xdr:row>79</xdr:row>
      <xdr:rowOff>44450</xdr:rowOff>
    </xdr:to>
    <xdr:cxnSp macro="">
      <xdr:nvCxnSpPr>
        <xdr:cNvPr id="620" name="直線コネクタ 619"/>
        <xdr:cNvCxnSpPr/>
      </xdr:nvCxnSpPr>
      <xdr:spPr>
        <a:xfrm flipV="1">
          <a:off x="16317595" y="12220143"/>
          <a:ext cx="1269" cy="1368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2" name="直線コネクタ 62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165320</xdr:rowOff>
    </xdr:from>
    <xdr:ext cx="534377" cy="259045"/>
    <xdr:sp macro="" textlink="">
      <xdr:nvSpPr>
        <xdr:cNvPr id="623" name="災害復旧費最大値テキスト"/>
        <xdr:cNvSpPr txBox="1"/>
      </xdr:nvSpPr>
      <xdr:spPr>
        <a:xfrm>
          <a:off x="16370300" y="1199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47193</xdr:rowOff>
    </xdr:from>
    <xdr:to>
      <xdr:col>86</xdr:col>
      <xdr:colOff>25400</xdr:colOff>
      <xdr:row>71</xdr:row>
      <xdr:rowOff>47193</xdr:rowOff>
    </xdr:to>
    <xdr:cxnSp macro="">
      <xdr:nvCxnSpPr>
        <xdr:cNvPr id="624" name="直線コネクタ 623"/>
        <xdr:cNvCxnSpPr/>
      </xdr:nvCxnSpPr>
      <xdr:spPr>
        <a:xfrm>
          <a:off x="16230600" y="1222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35764</xdr:rowOff>
    </xdr:from>
    <xdr:to>
      <xdr:col>85</xdr:col>
      <xdr:colOff>127000</xdr:colOff>
      <xdr:row>79</xdr:row>
      <xdr:rowOff>42163</xdr:rowOff>
    </xdr:to>
    <xdr:cxnSp macro="">
      <xdr:nvCxnSpPr>
        <xdr:cNvPr id="625" name="直線コネクタ 624"/>
        <xdr:cNvCxnSpPr/>
      </xdr:nvCxnSpPr>
      <xdr:spPr>
        <a:xfrm flipV="1">
          <a:off x="15481300" y="13580314"/>
          <a:ext cx="838200" cy="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108957</xdr:rowOff>
    </xdr:from>
    <xdr:ext cx="469744" cy="259045"/>
    <xdr:sp macro="" textlink="">
      <xdr:nvSpPr>
        <xdr:cNvPr id="626" name="災害復旧費平均値テキスト"/>
        <xdr:cNvSpPr txBox="1"/>
      </xdr:nvSpPr>
      <xdr:spPr>
        <a:xfrm>
          <a:off x="16370300" y="13310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86080</xdr:rowOff>
    </xdr:from>
    <xdr:to>
      <xdr:col>85</xdr:col>
      <xdr:colOff>177800</xdr:colOff>
      <xdr:row>79</xdr:row>
      <xdr:rowOff>16230</xdr:rowOff>
    </xdr:to>
    <xdr:sp macro="" textlink="">
      <xdr:nvSpPr>
        <xdr:cNvPr id="627" name="フローチャート: 判断 626"/>
        <xdr:cNvSpPr/>
      </xdr:nvSpPr>
      <xdr:spPr>
        <a:xfrm>
          <a:off x="16268700" y="1345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42163</xdr:rowOff>
    </xdr:from>
    <xdr:to>
      <xdr:col>81</xdr:col>
      <xdr:colOff>50800</xdr:colOff>
      <xdr:row>79</xdr:row>
      <xdr:rowOff>44450</xdr:rowOff>
    </xdr:to>
    <xdr:cxnSp macro="">
      <xdr:nvCxnSpPr>
        <xdr:cNvPr id="628" name="直線コネクタ 627"/>
        <xdr:cNvCxnSpPr/>
      </xdr:nvCxnSpPr>
      <xdr:spPr>
        <a:xfrm flipV="1">
          <a:off x="14592300" y="1358671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144754</xdr:rowOff>
    </xdr:from>
    <xdr:to>
      <xdr:col>81</xdr:col>
      <xdr:colOff>101600</xdr:colOff>
      <xdr:row>79</xdr:row>
      <xdr:rowOff>74904</xdr:rowOff>
    </xdr:to>
    <xdr:sp macro="" textlink="">
      <xdr:nvSpPr>
        <xdr:cNvPr id="629" name="フローチャート: 判断 628"/>
        <xdr:cNvSpPr/>
      </xdr:nvSpPr>
      <xdr:spPr>
        <a:xfrm>
          <a:off x="15430500" y="1351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91431</xdr:rowOff>
    </xdr:from>
    <xdr:ext cx="378565" cy="259045"/>
    <xdr:sp macro="" textlink="">
      <xdr:nvSpPr>
        <xdr:cNvPr id="630" name="テキスト ボックス 629"/>
        <xdr:cNvSpPr txBox="1"/>
      </xdr:nvSpPr>
      <xdr:spPr>
        <a:xfrm>
          <a:off x="15292017" y="13293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38125</xdr:rowOff>
    </xdr:from>
    <xdr:to>
      <xdr:col>76</xdr:col>
      <xdr:colOff>114300</xdr:colOff>
      <xdr:row>79</xdr:row>
      <xdr:rowOff>44450</xdr:rowOff>
    </xdr:to>
    <xdr:cxnSp macro="">
      <xdr:nvCxnSpPr>
        <xdr:cNvPr id="631" name="直線コネクタ 630"/>
        <xdr:cNvCxnSpPr/>
      </xdr:nvCxnSpPr>
      <xdr:spPr>
        <a:xfrm>
          <a:off x="13703300" y="13582675"/>
          <a:ext cx="8890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148946</xdr:rowOff>
    </xdr:from>
    <xdr:to>
      <xdr:col>76</xdr:col>
      <xdr:colOff>165100</xdr:colOff>
      <xdr:row>79</xdr:row>
      <xdr:rowOff>79096</xdr:rowOff>
    </xdr:to>
    <xdr:sp macro="" textlink="">
      <xdr:nvSpPr>
        <xdr:cNvPr id="632" name="フローチャート: 判断 631"/>
        <xdr:cNvSpPr/>
      </xdr:nvSpPr>
      <xdr:spPr>
        <a:xfrm>
          <a:off x="14541500" y="1352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95623</xdr:rowOff>
    </xdr:from>
    <xdr:ext cx="378565" cy="259045"/>
    <xdr:sp macro="" textlink="">
      <xdr:nvSpPr>
        <xdr:cNvPr id="633" name="テキスト ボックス 632"/>
        <xdr:cNvSpPr txBox="1"/>
      </xdr:nvSpPr>
      <xdr:spPr>
        <a:xfrm>
          <a:off x="14403017" y="13297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30581</xdr:rowOff>
    </xdr:from>
    <xdr:to>
      <xdr:col>71</xdr:col>
      <xdr:colOff>177800</xdr:colOff>
      <xdr:row>79</xdr:row>
      <xdr:rowOff>38125</xdr:rowOff>
    </xdr:to>
    <xdr:cxnSp macro="">
      <xdr:nvCxnSpPr>
        <xdr:cNvPr id="634" name="直線コネクタ 633"/>
        <xdr:cNvCxnSpPr/>
      </xdr:nvCxnSpPr>
      <xdr:spPr>
        <a:xfrm>
          <a:off x="12814300" y="13575131"/>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33502</xdr:rowOff>
    </xdr:from>
    <xdr:to>
      <xdr:col>72</xdr:col>
      <xdr:colOff>38100</xdr:colOff>
      <xdr:row>78</xdr:row>
      <xdr:rowOff>135102</xdr:rowOff>
    </xdr:to>
    <xdr:sp macro="" textlink="">
      <xdr:nvSpPr>
        <xdr:cNvPr id="635" name="フローチャート: 判断 634"/>
        <xdr:cNvSpPr/>
      </xdr:nvSpPr>
      <xdr:spPr>
        <a:xfrm>
          <a:off x="13652500" y="1340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151629</xdr:rowOff>
    </xdr:from>
    <xdr:ext cx="469744" cy="259045"/>
    <xdr:sp macro="" textlink="">
      <xdr:nvSpPr>
        <xdr:cNvPr id="636" name="テキスト ボックス 635"/>
        <xdr:cNvSpPr txBox="1"/>
      </xdr:nvSpPr>
      <xdr:spPr>
        <a:xfrm>
          <a:off x="13468428" y="1318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116179</xdr:rowOff>
    </xdr:from>
    <xdr:to>
      <xdr:col>67</xdr:col>
      <xdr:colOff>101600</xdr:colOff>
      <xdr:row>78</xdr:row>
      <xdr:rowOff>46329</xdr:rowOff>
    </xdr:to>
    <xdr:sp macro="" textlink="">
      <xdr:nvSpPr>
        <xdr:cNvPr id="637" name="フローチャート: 判断 636"/>
        <xdr:cNvSpPr/>
      </xdr:nvSpPr>
      <xdr:spPr>
        <a:xfrm>
          <a:off x="12763500" y="1331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62856</xdr:rowOff>
    </xdr:from>
    <xdr:ext cx="469744" cy="259045"/>
    <xdr:sp macro="" textlink="">
      <xdr:nvSpPr>
        <xdr:cNvPr id="638" name="テキスト ボックス 637"/>
        <xdr:cNvSpPr txBox="1"/>
      </xdr:nvSpPr>
      <xdr:spPr>
        <a:xfrm>
          <a:off x="12579428" y="13093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156414</xdr:rowOff>
    </xdr:from>
    <xdr:to>
      <xdr:col>85</xdr:col>
      <xdr:colOff>177800</xdr:colOff>
      <xdr:row>79</xdr:row>
      <xdr:rowOff>86564</xdr:rowOff>
    </xdr:to>
    <xdr:sp macro="" textlink="">
      <xdr:nvSpPr>
        <xdr:cNvPr id="644" name="楕円 643"/>
        <xdr:cNvSpPr/>
      </xdr:nvSpPr>
      <xdr:spPr>
        <a:xfrm>
          <a:off x="16268700" y="1352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71341</xdr:rowOff>
    </xdr:from>
    <xdr:ext cx="378565" cy="259045"/>
    <xdr:sp macro="" textlink="">
      <xdr:nvSpPr>
        <xdr:cNvPr id="645" name="災害復旧費該当値テキスト"/>
        <xdr:cNvSpPr txBox="1"/>
      </xdr:nvSpPr>
      <xdr:spPr>
        <a:xfrm>
          <a:off x="16370300" y="13444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162813</xdr:rowOff>
    </xdr:from>
    <xdr:to>
      <xdr:col>81</xdr:col>
      <xdr:colOff>101600</xdr:colOff>
      <xdr:row>79</xdr:row>
      <xdr:rowOff>92963</xdr:rowOff>
    </xdr:to>
    <xdr:sp macro="" textlink="">
      <xdr:nvSpPr>
        <xdr:cNvPr id="646" name="楕円 645"/>
        <xdr:cNvSpPr/>
      </xdr:nvSpPr>
      <xdr:spPr>
        <a:xfrm>
          <a:off x="15430500" y="1353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84090</xdr:rowOff>
    </xdr:from>
    <xdr:ext cx="313932" cy="259045"/>
    <xdr:sp macro="" textlink="">
      <xdr:nvSpPr>
        <xdr:cNvPr id="647" name="テキスト ボックス 646"/>
        <xdr:cNvSpPr txBox="1"/>
      </xdr:nvSpPr>
      <xdr:spPr>
        <a:xfrm>
          <a:off x="15324333" y="13628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8" name="楕円 647"/>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9" name="テキスト ボックス 648"/>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158775</xdr:rowOff>
    </xdr:from>
    <xdr:to>
      <xdr:col>72</xdr:col>
      <xdr:colOff>38100</xdr:colOff>
      <xdr:row>79</xdr:row>
      <xdr:rowOff>88925</xdr:rowOff>
    </xdr:to>
    <xdr:sp macro="" textlink="">
      <xdr:nvSpPr>
        <xdr:cNvPr id="650" name="楕円 649"/>
        <xdr:cNvSpPr/>
      </xdr:nvSpPr>
      <xdr:spPr>
        <a:xfrm>
          <a:off x="13652500" y="1353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80052</xdr:rowOff>
    </xdr:from>
    <xdr:ext cx="313932" cy="259045"/>
    <xdr:sp macro="" textlink="">
      <xdr:nvSpPr>
        <xdr:cNvPr id="651" name="テキスト ボックス 650"/>
        <xdr:cNvSpPr txBox="1"/>
      </xdr:nvSpPr>
      <xdr:spPr>
        <a:xfrm>
          <a:off x="13546333" y="136246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151231</xdr:rowOff>
    </xdr:from>
    <xdr:to>
      <xdr:col>67</xdr:col>
      <xdr:colOff>101600</xdr:colOff>
      <xdr:row>79</xdr:row>
      <xdr:rowOff>81381</xdr:rowOff>
    </xdr:to>
    <xdr:sp macro="" textlink="">
      <xdr:nvSpPr>
        <xdr:cNvPr id="652" name="楕円 651"/>
        <xdr:cNvSpPr/>
      </xdr:nvSpPr>
      <xdr:spPr>
        <a:xfrm>
          <a:off x="12763500" y="1352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72508</xdr:rowOff>
    </xdr:from>
    <xdr:ext cx="378565" cy="259045"/>
    <xdr:sp macro="" textlink="">
      <xdr:nvSpPr>
        <xdr:cNvPr id="653" name="テキスト ボックス 652"/>
        <xdr:cNvSpPr txBox="1"/>
      </xdr:nvSpPr>
      <xdr:spPr>
        <a:xfrm>
          <a:off x="12625017" y="13617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4" name="テキスト ボックス 66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5" name="直線コネクタ 66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6" name="テキスト ボックス 665"/>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7" name="直線コネクタ 66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8" name="テキスト ボックス 66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9" name="直線コネクタ 66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0" name="テキスト ボックス 66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1" name="直線コネクタ 67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2" name="テキスト ボックス 67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3" name="直線コネクタ 67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4" name="テキスト ボックス 67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5" name="直線コネクタ 67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6" name="テキスト ボックス 675"/>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125788</xdr:rowOff>
    </xdr:from>
    <xdr:to>
      <xdr:col>85</xdr:col>
      <xdr:colOff>126364</xdr:colOff>
      <xdr:row>98</xdr:row>
      <xdr:rowOff>158152</xdr:rowOff>
    </xdr:to>
    <xdr:cxnSp macro="">
      <xdr:nvCxnSpPr>
        <xdr:cNvPr id="680" name="直線コネクタ 679"/>
        <xdr:cNvCxnSpPr/>
      </xdr:nvCxnSpPr>
      <xdr:spPr>
        <a:xfrm flipV="1">
          <a:off x="16317595" y="15384838"/>
          <a:ext cx="1269" cy="157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161979</xdr:rowOff>
    </xdr:from>
    <xdr:ext cx="534377" cy="259045"/>
    <xdr:sp macro="" textlink="">
      <xdr:nvSpPr>
        <xdr:cNvPr id="681" name="公債費最小値テキスト"/>
        <xdr:cNvSpPr txBox="1"/>
      </xdr:nvSpPr>
      <xdr:spPr>
        <a:xfrm>
          <a:off x="16370300" y="1696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158152</xdr:rowOff>
    </xdr:from>
    <xdr:to>
      <xdr:col>86</xdr:col>
      <xdr:colOff>25400</xdr:colOff>
      <xdr:row>98</xdr:row>
      <xdr:rowOff>158152</xdr:rowOff>
    </xdr:to>
    <xdr:cxnSp macro="">
      <xdr:nvCxnSpPr>
        <xdr:cNvPr id="682" name="直線コネクタ 681"/>
        <xdr:cNvCxnSpPr/>
      </xdr:nvCxnSpPr>
      <xdr:spPr>
        <a:xfrm>
          <a:off x="16230600" y="1696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72465</xdr:rowOff>
    </xdr:from>
    <xdr:ext cx="534377" cy="259045"/>
    <xdr:sp macro="" textlink="">
      <xdr:nvSpPr>
        <xdr:cNvPr id="683" name="公債費最大値テキスト"/>
        <xdr:cNvSpPr txBox="1"/>
      </xdr:nvSpPr>
      <xdr:spPr>
        <a:xfrm>
          <a:off x="16370300" y="1516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125788</xdr:rowOff>
    </xdr:from>
    <xdr:to>
      <xdr:col>86</xdr:col>
      <xdr:colOff>25400</xdr:colOff>
      <xdr:row>89</xdr:row>
      <xdr:rowOff>125788</xdr:rowOff>
    </xdr:to>
    <xdr:cxnSp macro="">
      <xdr:nvCxnSpPr>
        <xdr:cNvPr id="684" name="直線コネクタ 683"/>
        <xdr:cNvCxnSpPr/>
      </xdr:nvCxnSpPr>
      <xdr:spPr>
        <a:xfrm>
          <a:off x="16230600" y="1538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79480</xdr:rowOff>
    </xdr:from>
    <xdr:to>
      <xdr:col>85</xdr:col>
      <xdr:colOff>127000</xdr:colOff>
      <xdr:row>96</xdr:row>
      <xdr:rowOff>123306</xdr:rowOff>
    </xdr:to>
    <xdr:cxnSp macro="">
      <xdr:nvCxnSpPr>
        <xdr:cNvPr id="685" name="直線コネクタ 684"/>
        <xdr:cNvCxnSpPr/>
      </xdr:nvCxnSpPr>
      <xdr:spPr>
        <a:xfrm flipV="1">
          <a:off x="15481300" y="16538680"/>
          <a:ext cx="838200" cy="4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33791</xdr:rowOff>
    </xdr:from>
    <xdr:ext cx="534377" cy="259045"/>
    <xdr:sp macro="" textlink="">
      <xdr:nvSpPr>
        <xdr:cNvPr id="686" name="公債費平均値テキスト"/>
        <xdr:cNvSpPr txBox="1"/>
      </xdr:nvSpPr>
      <xdr:spPr>
        <a:xfrm>
          <a:off x="16370300" y="16150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10914</xdr:rowOff>
    </xdr:from>
    <xdr:to>
      <xdr:col>85</xdr:col>
      <xdr:colOff>177800</xdr:colOff>
      <xdr:row>95</xdr:row>
      <xdr:rowOff>112514</xdr:rowOff>
    </xdr:to>
    <xdr:sp macro="" textlink="">
      <xdr:nvSpPr>
        <xdr:cNvPr id="687" name="フローチャート: 判断 686"/>
        <xdr:cNvSpPr/>
      </xdr:nvSpPr>
      <xdr:spPr>
        <a:xfrm>
          <a:off x="16268700" y="162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123306</xdr:rowOff>
    </xdr:from>
    <xdr:to>
      <xdr:col>81</xdr:col>
      <xdr:colOff>50800</xdr:colOff>
      <xdr:row>96</xdr:row>
      <xdr:rowOff>155507</xdr:rowOff>
    </xdr:to>
    <xdr:cxnSp macro="">
      <xdr:nvCxnSpPr>
        <xdr:cNvPr id="688" name="直線コネクタ 687"/>
        <xdr:cNvCxnSpPr/>
      </xdr:nvCxnSpPr>
      <xdr:spPr>
        <a:xfrm flipV="1">
          <a:off x="14592300" y="16582506"/>
          <a:ext cx="889000" cy="3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169628</xdr:rowOff>
    </xdr:from>
    <xdr:to>
      <xdr:col>81</xdr:col>
      <xdr:colOff>101600</xdr:colOff>
      <xdr:row>96</xdr:row>
      <xdr:rowOff>99778</xdr:rowOff>
    </xdr:to>
    <xdr:sp macro="" textlink="">
      <xdr:nvSpPr>
        <xdr:cNvPr id="689" name="フローチャート: 判断 688"/>
        <xdr:cNvSpPr/>
      </xdr:nvSpPr>
      <xdr:spPr>
        <a:xfrm>
          <a:off x="15430500" y="1645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116305</xdr:rowOff>
    </xdr:from>
    <xdr:ext cx="534377" cy="259045"/>
    <xdr:sp macro="" textlink="">
      <xdr:nvSpPr>
        <xdr:cNvPr id="690" name="テキスト ボックス 689"/>
        <xdr:cNvSpPr txBox="1"/>
      </xdr:nvSpPr>
      <xdr:spPr>
        <a:xfrm>
          <a:off x="15214111" y="1623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155507</xdr:rowOff>
    </xdr:from>
    <xdr:to>
      <xdr:col>76</xdr:col>
      <xdr:colOff>114300</xdr:colOff>
      <xdr:row>97</xdr:row>
      <xdr:rowOff>27522</xdr:rowOff>
    </xdr:to>
    <xdr:cxnSp macro="">
      <xdr:nvCxnSpPr>
        <xdr:cNvPr id="691" name="直線コネクタ 690"/>
        <xdr:cNvCxnSpPr/>
      </xdr:nvCxnSpPr>
      <xdr:spPr>
        <a:xfrm flipV="1">
          <a:off x="13703300" y="16614707"/>
          <a:ext cx="889000" cy="4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7779</xdr:rowOff>
    </xdr:from>
    <xdr:to>
      <xdr:col>76</xdr:col>
      <xdr:colOff>165100</xdr:colOff>
      <xdr:row>96</xdr:row>
      <xdr:rowOff>109379</xdr:rowOff>
    </xdr:to>
    <xdr:sp macro="" textlink="">
      <xdr:nvSpPr>
        <xdr:cNvPr id="692" name="フローチャート: 判断 691"/>
        <xdr:cNvSpPr/>
      </xdr:nvSpPr>
      <xdr:spPr>
        <a:xfrm>
          <a:off x="14541500" y="1646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125906</xdr:rowOff>
    </xdr:from>
    <xdr:ext cx="534377" cy="259045"/>
    <xdr:sp macro="" textlink="">
      <xdr:nvSpPr>
        <xdr:cNvPr id="693" name="テキスト ボックス 692"/>
        <xdr:cNvSpPr txBox="1"/>
      </xdr:nvSpPr>
      <xdr:spPr>
        <a:xfrm>
          <a:off x="14325111" y="1624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27522</xdr:rowOff>
    </xdr:from>
    <xdr:to>
      <xdr:col>71</xdr:col>
      <xdr:colOff>177800</xdr:colOff>
      <xdr:row>97</xdr:row>
      <xdr:rowOff>53453</xdr:rowOff>
    </xdr:to>
    <xdr:cxnSp macro="">
      <xdr:nvCxnSpPr>
        <xdr:cNvPr id="694" name="直線コネクタ 693"/>
        <xdr:cNvCxnSpPr/>
      </xdr:nvCxnSpPr>
      <xdr:spPr>
        <a:xfrm flipV="1">
          <a:off x="12814300" y="16658172"/>
          <a:ext cx="889000" cy="2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7649</xdr:rowOff>
    </xdr:from>
    <xdr:to>
      <xdr:col>72</xdr:col>
      <xdr:colOff>38100</xdr:colOff>
      <xdr:row>96</xdr:row>
      <xdr:rowOff>109249</xdr:rowOff>
    </xdr:to>
    <xdr:sp macro="" textlink="">
      <xdr:nvSpPr>
        <xdr:cNvPr id="695" name="フローチャート: 判断 694"/>
        <xdr:cNvSpPr/>
      </xdr:nvSpPr>
      <xdr:spPr>
        <a:xfrm>
          <a:off x="13652500" y="1646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125776</xdr:rowOff>
    </xdr:from>
    <xdr:ext cx="534377" cy="259045"/>
    <xdr:sp macro="" textlink="">
      <xdr:nvSpPr>
        <xdr:cNvPr id="696" name="テキスト ボックス 695"/>
        <xdr:cNvSpPr txBox="1"/>
      </xdr:nvSpPr>
      <xdr:spPr>
        <a:xfrm>
          <a:off x="13436111" y="1624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8989</xdr:rowOff>
    </xdr:from>
    <xdr:to>
      <xdr:col>67</xdr:col>
      <xdr:colOff>101600</xdr:colOff>
      <xdr:row>96</xdr:row>
      <xdr:rowOff>110589</xdr:rowOff>
    </xdr:to>
    <xdr:sp macro="" textlink="">
      <xdr:nvSpPr>
        <xdr:cNvPr id="697" name="フローチャート: 判断 696"/>
        <xdr:cNvSpPr/>
      </xdr:nvSpPr>
      <xdr:spPr>
        <a:xfrm>
          <a:off x="12763500" y="1646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127116</xdr:rowOff>
    </xdr:from>
    <xdr:ext cx="534377" cy="259045"/>
    <xdr:sp macro="" textlink="">
      <xdr:nvSpPr>
        <xdr:cNvPr id="698" name="テキスト ボックス 697"/>
        <xdr:cNvSpPr txBox="1"/>
      </xdr:nvSpPr>
      <xdr:spPr>
        <a:xfrm>
          <a:off x="12547111" y="1624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28680</xdr:rowOff>
    </xdr:from>
    <xdr:to>
      <xdr:col>85</xdr:col>
      <xdr:colOff>177800</xdr:colOff>
      <xdr:row>96</xdr:row>
      <xdr:rowOff>130280</xdr:rowOff>
    </xdr:to>
    <xdr:sp macro="" textlink="">
      <xdr:nvSpPr>
        <xdr:cNvPr id="704" name="楕円 703"/>
        <xdr:cNvSpPr/>
      </xdr:nvSpPr>
      <xdr:spPr>
        <a:xfrm>
          <a:off x="16268700" y="1648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7107</xdr:rowOff>
    </xdr:from>
    <xdr:ext cx="534377" cy="259045"/>
    <xdr:sp macro="" textlink="">
      <xdr:nvSpPr>
        <xdr:cNvPr id="705" name="公債費該当値テキスト"/>
        <xdr:cNvSpPr txBox="1"/>
      </xdr:nvSpPr>
      <xdr:spPr>
        <a:xfrm>
          <a:off x="16370300" y="1646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72506</xdr:rowOff>
    </xdr:from>
    <xdr:to>
      <xdr:col>81</xdr:col>
      <xdr:colOff>101600</xdr:colOff>
      <xdr:row>97</xdr:row>
      <xdr:rowOff>2656</xdr:rowOff>
    </xdr:to>
    <xdr:sp macro="" textlink="">
      <xdr:nvSpPr>
        <xdr:cNvPr id="706" name="楕円 705"/>
        <xdr:cNvSpPr/>
      </xdr:nvSpPr>
      <xdr:spPr>
        <a:xfrm>
          <a:off x="15430500" y="1653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165233</xdr:rowOff>
    </xdr:from>
    <xdr:ext cx="534377" cy="259045"/>
    <xdr:sp macro="" textlink="">
      <xdr:nvSpPr>
        <xdr:cNvPr id="707" name="テキスト ボックス 706"/>
        <xdr:cNvSpPr txBox="1"/>
      </xdr:nvSpPr>
      <xdr:spPr>
        <a:xfrm>
          <a:off x="15214111" y="1662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104707</xdr:rowOff>
    </xdr:from>
    <xdr:to>
      <xdr:col>76</xdr:col>
      <xdr:colOff>165100</xdr:colOff>
      <xdr:row>97</xdr:row>
      <xdr:rowOff>34857</xdr:rowOff>
    </xdr:to>
    <xdr:sp macro="" textlink="">
      <xdr:nvSpPr>
        <xdr:cNvPr id="708" name="楕円 707"/>
        <xdr:cNvSpPr/>
      </xdr:nvSpPr>
      <xdr:spPr>
        <a:xfrm>
          <a:off x="14541500" y="1656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25984</xdr:rowOff>
    </xdr:from>
    <xdr:ext cx="534377" cy="259045"/>
    <xdr:sp macro="" textlink="">
      <xdr:nvSpPr>
        <xdr:cNvPr id="709" name="テキスト ボックス 708"/>
        <xdr:cNvSpPr txBox="1"/>
      </xdr:nvSpPr>
      <xdr:spPr>
        <a:xfrm>
          <a:off x="14325111" y="1665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148172</xdr:rowOff>
    </xdr:from>
    <xdr:to>
      <xdr:col>72</xdr:col>
      <xdr:colOff>38100</xdr:colOff>
      <xdr:row>97</xdr:row>
      <xdr:rowOff>78322</xdr:rowOff>
    </xdr:to>
    <xdr:sp macro="" textlink="">
      <xdr:nvSpPr>
        <xdr:cNvPr id="710" name="楕円 709"/>
        <xdr:cNvSpPr/>
      </xdr:nvSpPr>
      <xdr:spPr>
        <a:xfrm>
          <a:off x="13652500" y="1660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69449</xdr:rowOff>
    </xdr:from>
    <xdr:ext cx="534377" cy="259045"/>
    <xdr:sp macro="" textlink="">
      <xdr:nvSpPr>
        <xdr:cNvPr id="711" name="テキスト ボックス 710"/>
        <xdr:cNvSpPr txBox="1"/>
      </xdr:nvSpPr>
      <xdr:spPr>
        <a:xfrm>
          <a:off x="13436111" y="1670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2653</xdr:rowOff>
    </xdr:from>
    <xdr:to>
      <xdr:col>67</xdr:col>
      <xdr:colOff>101600</xdr:colOff>
      <xdr:row>97</xdr:row>
      <xdr:rowOff>104253</xdr:rowOff>
    </xdr:to>
    <xdr:sp macro="" textlink="">
      <xdr:nvSpPr>
        <xdr:cNvPr id="712" name="楕円 711"/>
        <xdr:cNvSpPr/>
      </xdr:nvSpPr>
      <xdr:spPr>
        <a:xfrm>
          <a:off x="12763500" y="1663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95380</xdr:rowOff>
    </xdr:from>
    <xdr:ext cx="534377" cy="259045"/>
    <xdr:sp macro="" textlink="">
      <xdr:nvSpPr>
        <xdr:cNvPr id="713" name="テキスト ボックス 712"/>
        <xdr:cNvSpPr txBox="1"/>
      </xdr:nvSpPr>
      <xdr:spPr>
        <a:xfrm>
          <a:off x="12547111" y="1672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76149</xdr:rowOff>
    </xdr:from>
    <xdr:to>
      <xdr:col>116</xdr:col>
      <xdr:colOff>62864</xdr:colOff>
      <xdr:row>38</xdr:row>
      <xdr:rowOff>139700</xdr:rowOff>
    </xdr:to>
    <xdr:cxnSp macro="">
      <xdr:nvCxnSpPr>
        <xdr:cNvPr id="735" name="直線コネクタ 734"/>
        <xdr:cNvCxnSpPr/>
      </xdr:nvCxnSpPr>
      <xdr:spPr>
        <a:xfrm flipV="1">
          <a:off x="22159595" y="5562549"/>
          <a:ext cx="1269" cy="1092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165066</xdr:rowOff>
    </xdr:from>
    <xdr:ext cx="249299" cy="259045"/>
    <xdr:sp macro="" textlink="">
      <xdr:nvSpPr>
        <xdr:cNvPr id="736" name="諸支出金最小値テキスト"/>
        <xdr:cNvSpPr txBox="1"/>
      </xdr:nvSpPr>
      <xdr:spPr>
        <a:xfrm>
          <a:off x="22212300" y="66801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22826</xdr:rowOff>
    </xdr:from>
    <xdr:ext cx="469744" cy="259045"/>
    <xdr:sp macro="" textlink="">
      <xdr:nvSpPr>
        <xdr:cNvPr id="738" name="諸支出金最大値テキスト"/>
        <xdr:cNvSpPr txBox="1"/>
      </xdr:nvSpPr>
      <xdr:spPr>
        <a:xfrm>
          <a:off x="22212300" y="533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76149</xdr:rowOff>
    </xdr:from>
    <xdr:to>
      <xdr:col>116</xdr:col>
      <xdr:colOff>152400</xdr:colOff>
      <xdr:row>32</xdr:row>
      <xdr:rowOff>76149</xdr:rowOff>
    </xdr:to>
    <xdr:cxnSp macro="">
      <xdr:nvCxnSpPr>
        <xdr:cNvPr id="739" name="直線コネクタ 738"/>
        <xdr:cNvCxnSpPr/>
      </xdr:nvCxnSpPr>
      <xdr:spPr>
        <a:xfrm>
          <a:off x="22072600" y="556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82516</xdr:rowOff>
    </xdr:from>
    <xdr:ext cx="313932" cy="259045"/>
    <xdr:sp macro="" textlink="">
      <xdr:nvSpPr>
        <xdr:cNvPr id="741" name="諸支出金平均値テキスト"/>
        <xdr:cNvSpPr txBox="1"/>
      </xdr:nvSpPr>
      <xdr:spPr>
        <a:xfrm>
          <a:off x="22212300" y="642616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59639</xdr:rowOff>
    </xdr:from>
    <xdr:to>
      <xdr:col>116</xdr:col>
      <xdr:colOff>114300</xdr:colOff>
      <xdr:row>38</xdr:row>
      <xdr:rowOff>161239</xdr:rowOff>
    </xdr:to>
    <xdr:sp macro="" textlink="">
      <xdr:nvSpPr>
        <xdr:cNvPr id="742" name="フローチャート: 判断 741"/>
        <xdr:cNvSpPr/>
      </xdr:nvSpPr>
      <xdr:spPr>
        <a:xfrm>
          <a:off x="22110700" y="657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16663</xdr:rowOff>
    </xdr:from>
    <xdr:to>
      <xdr:col>112</xdr:col>
      <xdr:colOff>38100</xdr:colOff>
      <xdr:row>38</xdr:row>
      <xdr:rowOff>118263</xdr:rowOff>
    </xdr:to>
    <xdr:sp macro="" textlink="">
      <xdr:nvSpPr>
        <xdr:cNvPr id="744" name="フローチャート: 判断 743"/>
        <xdr:cNvSpPr/>
      </xdr:nvSpPr>
      <xdr:spPr>
        <a:xfrm>
          <a:off x="21272500" y="65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134790</xdr:rowOff>
    </xdr:from>
    <xdr:ext cx="378565" cy="259045"/>
    <xdr:sp macro="" textlink="">
      <xdr:nvSpPr>
        <xdr:cNvPr id="745" name="テキスト ボックス 744"/>
        <xdr:cNvSpPr txBox="1"/>
      </xdr:nvSpPr>
      <xdr:spPr>
        <a:xfrm>
          <a:off x="21134017" y="6306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29007</xdr:rowOff>
    </xdr:from>
    <xdr:to>
      <xdr:col>107</xdr:col>
      <xdr:colOff>101600</xdr:colOff>
      <xdr:row>38</xdr:row>
      <xdr:rowOff>130607</xdr:rowOff>
    </xdr:to>
    <xdr:sp macro="" textlink="">
      <xdr:nvSpPr>
        <xdr:cNvPr id="747" name="フローチャート: 判断 746"/>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147134</xdr:rowOff>
    </xdr:from>
    <xdr:ext cx="378565" cy="259045"/>
    <xdr:sp macro="" textlink="">
      <xdr:nvSpPr>
        <xdr:cNvPr id="748" name="テキスト ボックス 747"/>
        <xdr:cNvSpPr txBox="1"/>
      </xdr:nvSpPr>
      <xdr:spPr>
        <a:xfrm>
          <a:off x="20245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26264</xdr:rowOff>
    </xdr:from>
    <xdr:to>
      <xdr:col>102</xdr:col>
      <xdr:colOff>165100</xdr:colOff>
      <xdr:row>38</xdr:row>
      <xdr:rowOff>127864</xdr:rowOff>
    </xdr:to>
    <xdr:sp macro="" textlink="">
      <xdr:nvSpPr>
        <xdr:cNvPr id="750" name="フローチャート: 判断 749"/>
        <xdr:cNvSpPr/>
      </xdr:nvSpPr>
      <xdr:spPr>
        <a:xfrm>
          <a:off x="19494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144391</xdr:rowOff>
    </xdr:from>
    <xdr:ext cx="378565" cy="259045"/>
    <xdr:sp macro="" textlink="">
      <xdr:nvSpPr>
        <xdr:cNvPr id="751" name="テキスト ボックス 750"/>
        <xdr:cNvSpPr txBox="1"/>
      </xdr:nvSpPr>
      <xdr:spPr>
        <a:xfrm>
          <a:off x="19356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15748</xdr:rowOff>
    </xdr:from>
    <xdr:to>
      <xdr:col>98</xdr:col>
      <xdr:colOff>38100</xdr:colOff>
      <xdr:row>38</xdr:row>
      <xdr:rowOff>117348</xdr:rowOff>
    </xdr:to>
    <xdr:sp macro="" textlink="">
      <xdr:nvSpPr>
        <xdr:cNvPr id="752" name="フローチャート: 判断 751"/>
        <xdr:cNvSpPr/>
      </xdr:nvSpPr>
      <xdr:spPr>
        <a:xfrm>
          <a:off x="18605500" y="6530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133875</xdr:rowOff>
    </xdr:from>
    <xdr:ext cx="378565" cy="259045"/>
    <xdr:sp macro="" textlink="">
      <xdr:nvSpPr>
        <xdr:cNvPr id="753" name="テキスト ボックス 752"/>
        <xdr:cNvSpPr txBox="1"/>
      </xdr:nvSpPr>
      <xdr:spPr>
        <a:xfrm>
          <a:off x="18467017" y="6306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38066</xdr:rowOff>
    </xdr:from>
    <xdr:ext cx="249299" cy="259045"/>
    <xdr:sp macro="" textlink="">
      <xdr:nvSpPr>
        <xdr:cNvPr id="760" name="諸支出金該当値テキスト"/>
        <xdr:cNvSpPr txBox="1"/>
      </xdr:nvSpPr>
      <xdr:spPr>
        <a:xfrm>
          <a:off x="22212300" y="65531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議会費においては、</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一般職人件費（議会費）の増</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となったことなどにより、前年度より</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している。総務費においては、</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特別定額給付金給付事業費の皆増</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により前年度より大きく増加している。民生費においては、</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公共建築物解体工事費（旧入間中学校）、ひとり親世帯臨時特別給付金や子育て世帯臨時特別給付金</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皆</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増などにより、前年度より増加している。今後も少子高齢化の進行により増加していく見込みであるが、類似団体平均と比較し大きく下回る水準で推移している。衛生費においては、</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予防接種委託料</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となったことにより</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増額</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となっている。労働費においては、旧智光山荘の解体工事に伴う経費が完了したことにより減少し</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ている</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。農林水産業費においては、</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強い農業づくり産地基幹施設整備事業費</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が皆増</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となったことにより増加</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している。商工費においては、</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コロナに負けない！さやまの事業者応援金の</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皆増や旧東中学校解体工事費の増により前年度より増加し</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ている</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。土木費においては、</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狭山市駅加佐志線整備事業に係る物件補償料が減額したことにより、前年度より減少している</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。消防費においては、５年計画で更新を実施している防災行政無線デジタル化工事費が</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減額</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したこ</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となど</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により、前年度より</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している。教育費においては、順次実施している小学校トイレ洋式化工事の実施</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などにより</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前年度より増加している。今後においては、引き続き、全小中学校のトイレ洋式化工事や校内</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LAN</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無線化工事及び１人１台ＰＣ端末整備など学校環境の整備事業が続くことから増加が続く見込みである。公債費においては、臨時財政対策債償還元金や</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公営住宅債償還元金の増額</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により前年度より増加している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埼玉県狭山市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財政調整基金残高については、積立額約</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１３</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億、取崩額約</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１７</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億となったことから残高が</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主な要因は、</a:t>
          </a:r>
          <a:r>
            <a:rPr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歳</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入については</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市税や地方特例交付金</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が減額となった</a:t>
          </a:r>
          <a:r>
            <a:rPr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が、国庫支出金が大幅な増額となり</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、歳出においては</a:t>
          </a:r>
          <a:r>
            <a:rPr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補助費や</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普通建設事業費が増額とな</a:t>
          </a:r>
          <a:r>
            <a:rPr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ったが</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物件費や積立金が減額となり、</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歳入歳出の乖離が</a:t>
          </a:r>
          <a:r>
            <a:rPr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拡大</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したことで、前年度に比べて実質収支額が</a:t>
          </a:r>
          <a:r>
            <a:rPr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し、全体として実質単年度収支が</a:t>
          </a:r>
          <a:r>
            <a:rPr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黒字</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に転じた</a:t>
          </a:r>
          <a:r>
            <a:rPr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ことによるものである</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20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今後も行財政改革を推進するとともに、市税等の歳入確保に努める。</a:t>
          </a:r>
          <a:endParaRPr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埼玉県狭山市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年度の連結赤字比率は、前年度より</a:t>
          </a:r>
          <a:r>
            <a:rPr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4.21</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％黒字が</a:t>
          </a:r>
          <a:r>
            <a:rPr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27.98</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2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主な要因は、</a:t>
          </a:r>
          <a:r>
            <a:rPr lang="ja-JP" altLang="ja-JP"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一般会計等の実質赤字比率が、歳入において、令和元年度１０月より消費税率が引き上げられたことにより、地方消費税交付金が増額となったことや財政調整基金繰入金等の繰入金が例年を大きく上回ったことなどにより、一般会計等の実質収支が増加した</a:t>
          </a:r>
          <a:r>
            <a:rPr lang="ja-JP" altLang="en-US"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ことによるものである</a:t>
          </a:r>
          <a:r>
            <a:rPr lang="ja-JP" altLang="ja-JP"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a:t>
          </a:r>
        </a:p>
        <a:p>
          <a:r>
            <a:rPr lang="ja-JP" altLang="ja-JP"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今後も引き続き、収入の安定確保と内部経費の削減に努め、適正な運営を図っていく。</a:t>
          </a:r>
          <a:endParaRPr lang="en-US" altLang="ja-JP" sz="1200" b="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埼玉県狭山市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年度の単年度の実質公債費比率は約</a:t>
          </a:r>
          <a:r>
            <a:rPr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5.7</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％であり、</a:t>
          </a:r>
          <a:r>
            <a:rPr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令和元年度</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より</a:t>
          </a:r>
          <a:r>
            <a:rPr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0.8</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％増加している。</a:t>
          </a:r>
          <a:endParaRPr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　主な要因は、</a:t>
          </a:r>
          <a:r>
            <a:rPr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200" b="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年度に借入を行った市営住宅鵜ノ木団地建替事業債や平成</a:t>
          </a:r>
          <a:r>
            <a:rPr lang="en-US" altLang="ja-JP" sz="1200" b="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年度に借入を行った旧勤労福祉センター解体事業債の元金償還が開始されたことなどにより元利償還金の額が増加</a:t>
          </a:r>
          <a:r>
            <a:rPr lang="ja-JP" altLang="en-US" sz="1200" b="0">
              <a:solidFill>
                <a:schemeClr val="dk1"/>
              </a:solidFill>
              <a:effectLst/>
              <a:latin typeface="ＭＳ Ｐゴシック" panose="020B0600070205080204" pitchFamily="50" charset="-128"/>
              <a:ea typeface="ＭＳ Ｐゴシック" panose="020B0600070205080204" pitchFamily="50" charset="-128"/>
              <a:cs typeface="+mn-cs"/>
            </a:rPr>
            <a:t>したことによるものである</a:t>
          </a:r>
          <a:r>
            <a:rPr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ja-JP" altLang="ja-JP" sz="120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数年は、現在の借入事業の償還が続くことから増加が見込まれ</a:t>
          </a:r>
          <a:r>
            <a:rPr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ているが</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実施計画に則り、計画的な事業実施に努める</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埼玉県狭山市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年度将来負担比率は</a:t>
          </a:r>
          <a:r>
            <a:rPr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1.7</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上昇し</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2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主な要因は、</a:t>
          </a:r>
          <a:r>
            <a:rPr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臨時財政対策債等の元金償還が進んでいることにより地方債残高が減少したものの、令和元年度１０月より消費税率が引き上げられたことにより、地方消費税交付金が増額となり、分母となる標準財政規模が増加したことによる</a:t>
          </a:r>
          <a:r>
            <a:rPr lang="ja-JP" altLang="en-US" sz="1200" b="0">
              <a:solidFill>
                <a:schemeClr val="dk1"/>
              </a:solidFill>
              <a:effectLst/>
              <a:latin typeface="ＭＳ Ｐゴシック" panose="020B0600070205080204" pitchFamily="50" charset="-128"/>
              <a:ea typeface="ＭＳ Ｐゴシック" panose="020B0600070205080204" pitchFamily="50" charset="-128"/>
              <a:cs typeface="+mn-cs"/>
            </a:rPr>
            <a:t>ものである。</a:t>
          </a:r>
          <a:endParaRPr lang="en-US" altLang="ja-JP" sz="1200" b="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入曽駅周辺整備事業等の都市計画事業の施行と、施設の長寿命化を図るための大規模改修が想定されることから、地方債残高の増加や充当可能基金の減少が見込まれるが、同時に今までの大規模事業の償還が進むことや、狭山工業団地拡張地区の土地利用転換構想による都市計画税収の増収等も期待</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するところであり</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適正な範囲内で推移する</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ものと見込んでいる。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埼玉県狭山市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減</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の理由は、令和</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年度において、</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都市基盤整備</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基金の</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憶円をはじめとする計</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億円程度を取り崩した一方で、</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財政調整</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基金の</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億円をはじめとする計</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億円程度を積み立てたことにより、基金全体としては</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年度末現在高に比べて約</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憶円の</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不測の財政需要に備えるため、適宜積み立てていくことを予定している。</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・都市基盤整備基金：都市基盤の整備資金に充てるため。</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・公共施設整備基金：公共施設の整備及び備品購入の資金に充てるため。</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・都市基盤整備基金：</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狭山市駅加佐志線整備事業や入曽駅周辺整備事業等の</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ため、</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程度を取り崩したことによる減少</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・公共施設整備基金：</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公園管理</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事業や老朽化による道路の維持補修事業等のため、令和</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憶円程度を取り崩したことによる減少。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・都市基盤整備基金：入曽駅周辺整備事業</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や都市計画道路整備事業</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が本格化する</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ため、今後も</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減少を見込んでいる。</a:t>
          </a:r>
          <a:endPar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・公共施設整備基金：公共施設の経年劣化による修繕は随時発生するため、今後も減少を見込んでいる。</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の理由は、</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新型コロナウイルス感染症対策の歳出増加及び景気後退に伴う</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歳入減少</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により、財政調整基金の繰入額が増加したため</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具体的に目安とする額（標準財政規模の一定割合等）は定めていないが、決算の状況を踏まえ適宜積み立ててい</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き、不測の財政需要が発生した場合には繰入を行う</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埼玉県狭山市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149,826
147,126
48.99
65,107,770
63,513,355
766,874
28,237,351
36,532,681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市では、平成２８年度に策定した公共施設等総合管理計画において、公共建築物の延べ床面積を３０％削減するという目標を掲げ、老朽化した施設の統廃合等を進めている。有形固定資産減価償却率については、令和２年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類似団体平均と比較する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とやや下回る水準となっているが、</a:t>
          </a:r>
          <a:r>
            <a:rPr kumimoji="1" lang="ja-JP" altLang="en-US" sz="1100">
              <a:latin typeface="ＭＳ Ｐゴシック" panose="020B0600070205080204" pitchFamily="50" charset="-128"/>
              <a:ea typeface="ＭＳ Ｐゴシック" panose="020B0600070205080204" pitchFamily="50" charset="-128"/>
            </a:rPr>
            <a:t>いまだ老朽化している施設が多いことから伸びが大きくなっている。今後も当該計画を着実に進め、適切な維持管理に取り組んでいく。</a:t>
          </a: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6" name="直線コネクタ 55"/>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7" name="テキスト ボックス 56"/>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8" name="直線コネクタ 57"/>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9" name="テキスト ボックス 58"/>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0" name="直線コネクタ 59"/>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1" name="テキスト ボックス 60"/>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2" name="直線コネクタ 61"/>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3" name="テキスト ボックス 62"/>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31623</xdr:rowOff>
    </xdr:from>
    <xdr:to>
      <xdr:col>23</xdr:col>
      <xdr:colOff>85090</xdr:colOff>
      <xdr:row>34</xdr:row>
      <xdr:rowOff>118237</xdr:rowOff>
    </xdr:to>
    <xdr:cxnSp macro="">
      <xdr:nvCxnSpPr>
        <xdr:cNvPr id="67" name="直線コネクタ 66"/>
        <xdr:cNvCxnSpPr/>
      </xdr:nvCxnSpPr>
      <xdr:spPr>
        <a:xfrm flipV="1">
          <a:off x="4760595" y="5432298"/>
          <a:ext cx="1270" cy="1286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122064</xdr:rowOff>
    </xdr:from>
    <xdr:ext cx="405111" cy="259045"/>
    <xdr:sp macro="" textlink="">
      <xdr:nvSpPr>
        <xdr:cNvPr id="68" name="有形固定資産減価償却率最小値テキスト"/>
        <xdr:cNvSpPr txBox="1"/>
      </xdr:nvSpPr>
      <xdr:spPr>
        <a:xfrm>
          <a:off x="4813300" y="6722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118237</xdr:rowOff>
    </xdr:from>
    <xdr:to>
      <xdr:col>23</xdr:col>
      <xdr:colOff>174625</xdr:colOff>
      <xdr:row>34</xdr:row>
      <xdr:rowOff>118237</xdr:rowOff>
    </xdr:to>
    <xdr:cxnSp macro="">
      <xdr:nvCxnSpPr>
        <xdr:cNvPr id="69" name="直線コネクタ 68"/>
        <xdr:cNvCxnSpPr/>
      </xdr:nvCxnSpPr>
      <xdr:spPr>
        <a:xfrm>
          <a:off x="4673600" y="6719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149750</xdr:rowOff>
    </xdr:from>
    <xdr:ext cx="405111" cy="259045"/>
    <xdr:sp macro="" textlink="">
      <xdr:nvSpPr>
        <xdr:cNvPr id="70" name="有形固定資産減価償却率最大値テキスト"/>
        <xdr:cNvSpPr txBox="1"/>
      </xdr:nvSpPr>
      <xdr:spPr>
        <a:xfrm>
          <a:off x="4813300" y="5207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31623</xdr:rowOff>
    </xdr:from>
    <xdr:to>
      <xdr:col>23</xdr:col>
      <xdr:colOff>174625</xdr:colOff>
      <xdr:row>27</xdr:row>
      <xdr:rowOff>31623</xdr:rowOff>
    </xdr:to>
    <xdr:cxnSp macro="">
      <xdr:nvCxnSpPr>
        <xdr:cNvPr id="71" name="直線コネクタ 70"/>
        <xdr:cNvCxnSpPr/>
      </xdr:nvCxnSpPr>
      <xdr:spPr>
        <a:xfrm>
          <a:off x="4673600" y="543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134510</xdr:rowOff>
    </xdr:from>
    <xdr:ext cx="405111" cy="259045"/>
    <xdr:sp macro="" textlink="">
      <xdr:nvSpPr>
        <xdr:cNvPr id="72" name="有形固定資産減価償却率平均値テキスト"/>
        <xdr:cNvSpPr txBox="1"/>
      </xdr:nvSpPr>
      <xdr:spPr>
        <a:xfrm>
          <a:off x="4813300" y="5878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156083</xdr:rowOff>
    </xdr:from>
    <xdr:to>
      <xdr:col>23</xdr:col>
      <xdr:colOff>136525</xdr:colOff>
      <xdr:row>30</xdr:row>
      <xdr:rowOff>86233</xdr:rowOff>
    </xdr:to>
    <xdr:sp macro="" textlink="">
      <xdr:nvSpPr>
        <xdr:cNvPr id="73" name="フローチャート: 判断 72"/>
        <xdr:cNvSpPr/>
      </xdr:nvSpPr>
      <xdr:spPr>
        <a:xfrm>
          <a:off x="4711700" y="589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30861</xdr:rowOff>
    </xdr:from>
    <xdr:to>
      <xdr:col>19</xdr:col>
      <xdr:colOff>187325</xdr:colOff>
      <xdr:row>29</xdr:row>
      <xdr:rowOff>132461</xdr:rowOff>
    </xdr:to>
    <xdr:sp macro="" textlink="">
      <xdr:nvSpPr>
        <xdr:cNvPr id="74" name="フローチャート: 判断 73"/>
        <xdr:cNvSpPr/>
      </xdr:nvSpPr>
      <xdr:spPr>
        <a:xfrm>
          <a:off x="4000500" y="577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167767</xdr:rowOff>
    </xdr:from>
    <xdr:to>
      <xdr:col>15</xdr:col>
      <xdr:colOff>187325</xdr:colOff>
      <xdr:row>29</xdr:row>
      <xdr:rowOff>97917</xdr:rowOff>
    </xdr:to>
    <xdr:sp macro="" textlink="">
      <xdr:nvSpPr>
        <xdr:cNvPr id="75" name="フローチャート: 判断 74"/>
        <xdr:cNvSpPr/>
      </xdr:nvSpPr>
      <xdr:spPr>
        <a:xfrm>
          <a:off x="3238500" y="573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146177</xdr:rowOff>
    </xdr:from>
    <xdr:to>
      <xdr:col>11</xdr:col>
      <xdr:colOff>187325</xdr:colOff>
      <xdr:row>29</xdr:row>
      <xdr:rowOff>76327</xdr:rowOff>
    </xdr:to>
    <xdr:sp macro="" textlink="">
      <xdr:nvSpPr>
        <xdr:cNvPr id="76" name="フローチャート: 判断 75"/>
        <xdr:cNvSpPr/>
      </xdr:nvSpPr>
      <xdr:spPr>
        <a:xfrm>
          <a:off x="2476500" y="571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133223</xdr:rowOff>
    </xdr:from>
    <xdr:to>
      <xdr:col>7</xdr:col>
      <xdr:colOff>187325</xdr:colOff>
      <xdr:row>29</xdr:row>
      <xdr:rowOff>63373</xdr:rowOff>
    </xdr:to>
    <xdr:sp macro="" textlink="">
      <xdr:nvSpPr>
        <xdr:cNvPr id="77" name="フローチャート: 判断 76"/>
        <xdr:cNvSpPr/>
      </xdr:nvSpPr>
      <xdr:spPr>
        <a:xfrm>
          <a:off x="1714500" y="570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143129</xdr:rowOff>
    </xdr:from>
    <xdr:to>
      <xdr:col>23</xdr:col>
      <xdr:colOff>136525</xdr:colOff>
      <xdr:row>30</xdr:row>
      <xdr:rowOff>73279</xdr:rowOff>
    </xdr:to>
    <xdr:sp macro="" textlink="">
      <xdr:nvSpPr>
        <xdr:cNvPr id="83" name="楕円 82"/>
        <xdr:cNvSpPr/>
      </xdr:nvSpPr>
      <xdr:spPr>
        <a:xfrm>
          <a:off x="4711700" y="588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166006</xdr:rowOff>
    </xdr:from>
    <xdr:ext cx="405111" cy="259045"/>
    <xdr:sp macro="" textlink="">
      <xdr:nvSpPr>
        <xdr:cNvPr id="84" name="有形固定資産減価償却率該当値テキスト"/>
        <xdr:cNvSpPr txBox="1"/>
      </xdr:nvSpPr>
      <xdr:spPr>
        <a:xfrm>
          <a:off x="4813300" y="573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86995</xdr:rowOff>
    </xdr:from>
    <xdr:to>
      <xdr:col>19</xdr:col>
      <xdr:colOff>187325</xdr:colOff>
      <xdr:row>30</xdr:row>
      <xdr:rowOff>17145</xdr:rowOff>
    </xdr:to>
    <xdr:sp macro="" textlink="">
      <xdr:nvSpPr>
        <xdr:cNvPr id="85" name="楕円 84"/>
        <xdr:cNvSpPr/>
      </xdr:nvSpPr>
      <xdr:spPr>
        <a:xfrm>
          <a:off x="4000500" y="58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137795</xdr:rowOff>
    </xdr:from>
    <xdr:to>
      <xdr:col>23</xdr:col>
      <xdr:colOff>85725</xdr:colOff>
      <xdr:row>30</xdr:row>
      <xdr:rowOff>22479</xdr:rowOff>
    </xdr:to>
    <xdr:cxnSp macro="">
      <xdr:nvCxnSpPr>
        <xdr:cNvPr id="86" name="直線コネクタ 85"/>
        <xdr:cNvCxnSpPr/>
      </xdr:nvCxnSpPr>
      <xdr:spPr>
        <a:xfrm>
          <a:off x="4051300" y="5881370"/>
          <a:ext cx="7112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48133</xdr:rowOff>
    </xdr:from>
    <xdr:to>
      <xdr:col>15</xdr:col>
      <xdr:colOff>187325</xdr:colOff>
      <xdr:row>29</xdr:row>
      <xdr:rowOff>149733</xdr:rowOff>
    </xdr:to>
    <xdr:sp macro="" textlink="">
      <xdr:nvSpPr>
        <xdr:cNvPr id="87" name="楕円 86"/>
        <xdr:cNvSpPr/>
      </xdr:nvSpPr>
      <xdr:spPr>
        <a:xfrm>
          <a:off x="3238500" y="579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98933</xdr:rowOff>
    </xdr:from>
    <xdr:to>
      <xdr:col>19</xdr:col>
      <xdr:colOff>136525</xdr:colOff>
      <xdr:row>29</xdr:row>
      <xdr:rowOff>137795</xdr:rowOff>
    </xdr:to>
    <xdr:cxnSp macro="">
      <xdr:nvCxnSpPr>
        <xdr:cNvPr id="88" name="直線コネクタ 87"/>
        <xdr:cNvCxnSpPr/>
      </xdr:nvCxnSpPr>
      <xdr:spPr>
        <a:xfrm>
          <a:off x="3289300" y="5842508"/>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159131</xdr:rowOff>
    </xdr:from>
    <xdr:to>
      <xdr:col>11</xdr:col>
      <xdr:colOff>187325</xdr:colOff>
      <xdr:row>29</xdr:row>
      <xdr:rowOff>89281</xdr:rowOff>
    </xdr:to>
    <xdr:sp macro="" textlink="">
      <xdr:nvSpPr>
        <xdr:cNvPr id="89" name="楕円 88"/>
        <xdr:cNvSpPr/>
      </xdr:nvSpPr>
      <xdr:spPr>
        <a:xfrm>
          <a:off x="2476500" y="573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38481</xdr:rowOff>
    </xdr:from>
    <xdr:to>
      <xdr:col>15</xdr:col>
      <xdr:colOff>136525</xdr:colOff>
      <xdr:row>29</xdr:row>
      <xdr:rowOff>98933</xdr:rowOff>
    </xdr:to>
    <xdr:cxnSp macro="">
      <xdr:nvCxnSpPr>
        <xdr:cNvPr id="90" name="直線コネクタ 89"/>
        <xdr:cNvCxnSpPr/>
      </xdr:nvCxnSpPr>
      <xdr:spPr>
        <a:xfrm>
          <a:off x="2527300" y="5782056"/>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120269</xdr:rowOff>
    </xdr:from>
    <xdr:to>
      <xdr:col>7</xdr:col>
      <xdr:colOff>187325</xdr:colOff>
      <xdr:row>29</xdr:row>
      <xdr:rowOff>50419</xdr:rowOff>
    </xdr:to>
    <xdr:sp macro="" textlink="">
      <xdr:nvSpPr>
        <xdr:cNvPr id="91" name="楕円 90"/>
        <xdr:cNvSpPr/>
      </xdr:nvSpPr>
      <xdr:spPr>
        <a:xfrm>
          <a:off x="1714500" y="569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171069</xdr:rowOff>
    </xdr:from>
    <xdr:to>
      <xdr:col>11</xdr:col>
      <xdr:colOff>136525</xdr:colOff>
      <xdr:row>29</xdr:row>
      <xdr:rowOff>38481</xdr:rowOff>
    </xdr:to>
    <xdr:cxnSp macro="">
      <xdr:nvCxnSpPr>
        <xdr:cNvPr id="92" name="直線コネクタ 91"/>
        <xdr:cNvCxnSpPr/>
      </xdr:nvCxnSpPr>
      <xdr:spPr>
        <a:xfrm>
          <a:off x="1765300" y="5743194"/>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148988</xdr:rowOff>
    </xdr:from>
    <xdr:ext cx="405111" cy="259045"/>
    <xdr:sp macro="" textlink="">
      <xdr:nvSpPr>
        <xdr:cNvPr id="93" name="n_1aveValue有形固定資産減価償却率"/>
        <xdr:cNvSpPr txBox="1"/>
      </xdr:nvSpPr>
      <xdr:spPr>
        <a:xfrm>
          <a:off x="3836044" y="5549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114444</xdr:rowOff>
    </xdr:from>
    <xdr:ext cx="405111" cy="259045"/>
    <xdr:sp macro="" textlink="">
      <xdr:nvSpPr>
        <xdr:cNvPr id="94" name="n_2aveValue有形固定資産減価償却率"/>
        <xdr:cNvSpPr txBox="1"/>
      </xdr:nvSpPr>
      <xdr:spPr>
        <a:xfrm>
          <a:off x="3086744" y="551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92854</xdr:rowOff>
    </xdr:from>
    <xdr:ext cx="405111" cy="259045"/>
    <xdr:sp macro="" textlink="">
      <xdr:nvSpPr>
        <xdr:cNvPr id="95" name="n_3aveValue有形固定資産減価償却率"/>
        <xdr:cNvSpPr txBox="1"/>
      </xdr:nvSpPr>
      <xdr:spPr>
        <a:xfrm>
          <a:off x="2324744" y="549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54500</xdr:rowOff>
    </xdr:from>
    <xdr:ext cx="405111" cy="259045"/>
    <xdr:sp macro="" textlink="">
      <xdr:nvSpPr>
        <xdr:cNvPr id="96" name="n_4aveValue有形固定資産減価償却率"/>
        <xdr:cNvSpPr txBox="1"/>
      </xdr:nvSpPr>
      <xdr:spPr>
        <a:xfrm>
          <a:off x="1562744" y="5798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8272</xdr:rowOff>
    </xdr:from>
    <xdr:ext cx="405111" cy="259045"/>
    <xdr:sp macro="" textlink="">
      <xdr:nvSpPr>
        <xdr:cNvPr id="97" name="n_1mainValue有形固定資産減価償却率"/>
        <xdr:cNvSpPr txBox="1"/>
      </xdr:nvSpPr>
      <xdr:spPr>
        <a:xfrm>
          <a:off x="38360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140860</xdr:rowOff>
    </xdr:from>
    <xdr:ext cx="405111" cy="259045"/>
    <xdr:sp macro="" textlink="">
      <xdr:nvSpPr>
        <xdr:cNvPr id="98" name="n_2mainValue有形固定資産減価償却率"/>
        <xdr:cNvSpPr txBox="1"/>
      </xdr:nvSpPr>
      <xdr:spPr>
        <a:xfrm>
          <a:off x="3086744" y="5884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80408</xdr:rowOff>
    </xdr:from>
    <xdr:ext cx="405111" cy="259045"/>
    <xdr:sp macro="" textlink="">
      <xdr:nvSpPr>
        <xdr:cNvPr id="99" name="n_3mainValue有形固定資産減価償却率"/>
        <xdr:cNvSpPr txBox="1"/>
      </xdr:nvSpPr>
      <xdr:spPr>
        <a:xfrm>
          <a:off x="2324744" y="582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66946</xdr:rowOff>
    </xdr:from>
    <xdr:ext cx="405111" cy="259045"/>
    <xdr:sp macro="" textlink="">
      <xdr:nvSpPr>
        <xdr:cNvPr id="100" name="n_4mainValue有形固定資産減価償却率"/>
        <xdr:cNvSpPr txBox="1"/>
      </xdr:nvSpPr>
      <xdr:spPr>
        <a:xfrm>
          <a:off x="1562744" y="5467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平成３０年度以降、類似団体を下回る水準となった。主な要因としては、地方債の新規発行の抑制に加え、狭山市駅西口地区第一種市街地再開発事業に係る保留床の取得費や入間川及び堀兼学校給食センター更新事業に係る施設取得費の割賦償還が進んだことなどにより地方債残高が減少したことが考えられる。今後も地方債の新規発行の抑制に取り組んでいく。</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0" name="テキスト ボックス 119"/>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22" name="テキスト ボックス 121"/>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106316</xdr:rowOff>
    </xdr:to>
    <xdr:cxnSp macro="">
      <xdr:nvCxnSpPr>
        <xdr:cNvPr id="129" name="直線コネクタ 128"/>
        <xdr:cNvCxnSpPr/>
      </xdr:nvCxnSpPr>
      <xdr:spPr>
        <a:xfrm flipV="1">
          <a:off x="14793595" y="5312833"/>
          <a:ext cx="1269" cy="1222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110143</xdr:rowOff>
    </xdr:from>
    <xdr:ext cx="560923" cy="259045"/>
    <xdr:sp macro="" textlink="">
      <xdr:nvSpPr>
        <xdr:cNvPr id="130" name="債務償還比率最小値テキスト"/>
        <xdr:cNvSpPr txBox="1"/>
      </xdr:nvSpPr>
      <xdr:spPr>
        <a:xfrm>
          <a:off x="14846300" y="653951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106316</xdr:rowOff>
    </xdr:from>
    <xdr:to>
      <xdr:col>76</xdr:col>
      <xdr:colOff>111125</xdr:colOff>
      <xdr:row>33</xdr:row>
      <xdr:rowOff>106316</xdr:rowOff>
    </xdr:to>
    <xdr:cxnSp macro="">
      <xdr:nvCxnSpPr>
        <xdr:cNvPr id="131" name="直線コネクタ 130"/>
        <xdr:cNvCxnSpPr/>
      </xdr:nvCxnSpPr>
      <xdr:spPr>
        <a:xfrm>
          <a:off x="14706600" y="6535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91499</xdr:rowOff>
    </xdr:from>
    <xdr:ext cx="469744" cy="259045"/>
    <xdr:sp macro="" textlink="">
      <xdr:nvSpPr>
        <xdr:cNvPr id="134" name="債務償還比率平均値テキスト"/>
        <xdr:cNvSpPr txBox="1"/>
      </xdr:nvSpPr>
      <xdr:spPr>
        <a:xfrm>
          <a:off x="14846300" y="56636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113072</xdr:rowOff>
    </xdr:from>
    <xdr:to>
      <xdr:col>76</xdr:col>
      <xdr:colOff>73025</xdr:colOff>
      <xdr:row>29</xdr:row>
      <xdr:rowOff>43222</xdr:rowOff>
    </xdr:to>
    <xdr:sp macro="" textlink="">
      <xdr:nvSpPr>
        <xdr:cNvPr id="135" name="フローチャート: 判断 134"/>
        <xdr:cNvSpPr/>
      </xdr:nvSpPr>
      <xdr:spPr>
        <a:xfrm>
          <a:off x="14744700" y="568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96808</xdr:rowOff>
    </xdr:from>
    <xdr:to>
      <xdr:col>72</xdr:col>
      <xdr:colOff>123825</xdr:colOff>
      <xdr:row>29</xdr:row>
      <xdr:rowOff>26958</xdr:rowOff>
    </xdr:to>
    <xdr:sp macro="" textlink="">
      <xdr:nvSpPr>
        <xdr:cNvPr id="136" name="フローチャート: 判断 135"/>
        <xdr:cNvSpPr/>
      </xdr:nvSpPr>
      <xdr:spPr>
        <a:xfrm>
          <a:off x="14033500" y="566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91338</xdr:rowOff>
    </xdr:from>
    <xdr:to>
      <xdr:col>68</xdr:col>
      <xdr:colOff>123825</xdr:colOff>
      <xdr:row>29</xdr:row>
      <xdr:rowOff>21488</xdr:rowOff>
    </xdr:to>
    <xdr:sp macro="" textlink="">
      <xdr:nvSpPr>
        <xdr:cNvPr id="137" name="フローチャート: 判断 136"/>
        <xdr:cNvSpPr/>
      </xdr:nvSpPr>
      <xdr:spPr>
        <a:xfrm>
          <a:off x="13271500" y="566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92994</xdr:rowOff>
    </xdr:from>
    <xdr:to>
      <xdr:col>64</xdr:col>
      <xdr:colOff>123825</xdr:colOff>
      <xdr:row>29</xdr:row>
      <xdr:rowOff>23144</xdr:rowOff>
    </xdr:to>
    <xdr:sp macro="" textlink="">
      <xdr:nvSpPr>
        <xdr:cNvPr id="138" name="フローチャート: 判断 137"/>
        <xdr:cNvSpPr/>
      </xdr:nvSpPr>
      <xdr:spPr>
        <a:xfrm>
          <a:off x="12509500" y="566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104220</xdr:rowOff>
    </xdr:from>
    <xdr:to>
      <xdr:col>60</xdr:col>
      <xdr:colOff>123825</xdr:colOff>
      <xdr:row>29</xdr:row>
      <xdr:rowOff>34370</xdr:rowOff>
    </xdr:to>
    <xdr:sp macro="" textlink="">
      <xdr:nvSpPr>
        <xdr:cNvPr id="139" name="フローチャート: 判断 138"/>
        <xdr:cNvSpPr/>
      </xdr:nvSpPr>
      <xdr:spPr>
        <a:xfrm>
          <a:off x="11747500" y="567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31894</xdr:rowOff>
    </xdr:from>
    <xdr:to>
      <xdr:col>76</xdr:col>
      <xdr:colOff>73025</xdr:colOff>
      <xdr:row>28</xdr:row>
      <xdr:rowOff>133494</xdr:rowOff>
    </xdr:to>
    <xdr:sp macro="" textlink="">
      <xdr:nvSpPr>
        <xdr:cNvPr id="145" name="楕円 144"/>
        <xdr:cNvSpPr/>
      </xdr:nvSpPr>
      <xdr:spPr>
        <a:xfrm>
          <a:off x="14744700" y="560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54771</xdr:rowOff>
    </xdr:from>
    <xdr:ext cx="469744" cy="259045"/>
    <xdr:sp macro="" textlink="">
      <xdr:nvSpPr>
        <xdr:cNvPr id="146" name="債務償還比率該当値テキスト"/>
        <xdr:cNvSpPr txBox="1"/>
      </xdr:nvSpPr>
      <xdr:spPr>
        <a:xfrm>
          <a:off x="14846300" y="5455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45424</xdr:rowOff>
    </xdr:from>
    <xdr:to>
      <xdr:col>72</xdr:col>
      <xdr:colOff>123825</xdr:colOff>
      <xdr:row>28</xdr:row>
      <xdr:rowOff>147024</xdr:rowOff>
    </xdr:to>
    <xdr:sp macro="" textlink="">
      <xdr:nvSpPr>
        <xdr:cNvPr id="147" name="楕円 146"/>
        <xdr:cNvSpPr/>
      </xdr:nvSpPr>
      <xdr:spPr>
        <a:xfrm>
          <a:off x="14033500" y="561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82694</xdr:rowOff>
    </xdr:from>
    <xdr:to>
      <xdr:col>76</xdr:col>
      <xdr:colOff>22225</xdr:colOff>
      <xdr:row>28</xdr:row>
      <xdr:rowOff>96224</xdr:rowOff>
    </xdr:to>
    <xdr:cxnSp macro="">
      <xdr:nvCxnSpPr>
        <xdr:cNvPr id="148" name="直線コネクタ 147"/>
        <xdr:cNvCxnSpPr/>
      </xdr:nvCxnSpPr>
      <xdr:spPr>
        <a:xfrm flipV="1">
          <a:off x="14084300" y="5654819"/>
          <a:ext cx="711200" cy="1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47079</xdr:rowOff>
    </xdr:from>
    <xdr:to>
      <xdr:col>68</xdr:col>
      <xdr:colOff>123825</xdr:colOff>
      <xdr:row>28</xdr:row>
      <xdr:rowOff>148679</xdr:rowOff>
    </xdr:to>
    <xdr:sp macro="" textlink="">
      <xdr:nvSpPr>
        <xdr:cNvPr id="149" name="楕円 148"/>
        <xdr:cNvSpPr/>
      </xdr:nvSpPr>
      <xdr:spPr>
        <a:xfrm>
          <a:off x="13271500" y="561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96224</xdr:rowOff>
    </xdr:from>
    <xdr:to>
      <xdr:col>72</xdr:col>
      <xdr:colOff>73025</xdr:colOff>
      <xdr:row>28</xdr:row>
      <xdr:rowOff>97879</xdr:rowOff>
    </xdr:to>
    <xdr:cxnSp macro="">
      <xdr:nvCxnSpPr>
        <xdr:cNvPr id="150" name="直線コネクタ 149"/>
        <xdr:cNvCxnSpPr/>
      </xdr:nvCxnSpPr>
      <xdr:spPr>
        <a:xfrm flipV="1">
          <a:off x="13322300" y="5668349"/>
          <a:ext cx="762000" cy="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99039</xdr:rowOff>
    </xdr:from>
    <xdr:to>
      <xdr:col>64</xdr:col>
      <xdr:colOff>123825</xdr:colOff>
      <xdr:row>29</xdr:row>
      <xdr:rowOff>29189</xdr:rowOff>
    </xdr:to>
    <xdr:sp macro="" textlink="">
      <xdr:nvSpPr>
        <xdr:cNvPr id="151" name="楕円 150"/>
        <xdr:cNvSpPr/>
      </xdr:nvSpPr>
      <xdr:spPr>
        <a:xfrm>
          <a:off x="12509500" y="567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97879</xdr:rowOff>
    </xdr:from>
    <xdr:to>
      <xdr:col>68</xdr:col>
      <xdr:colOff>73025</xdr:colOff>
      <xdr:row>28</xdr:row>
      <xdr:rowOff>149839</xdr:rowOff>
    </xdr:to>
    <xdr:cxnSp macro="">
      <xdr:nvCxnSpPr>
        <xdr:cNvPr id="152" name="直線コネクタ 151"/>
        <xdr:cNvCxnSpPr/>
      </xdr:nvCxnSpPr>
      <xdr:spPr>
        <a:xfrm flipV="1">
          <a:off x="12560300" y="5670004"/>
          <a:ext cx="762000" cy="5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128329</xdr:rowOff>
    </xdr:from>
    <xdr:to>
      <xdr:col>60</xdr:col>
      <xdr:colOff>123825</xdr:colOff>
      <xdr:row>29</xdr:row>
      <xdr:rowOff>58479</xdr:rowOff>
    </xdr:to>
    <xdr:sp macro="" textlink="">
      <xdr:nvSpPr>
        <xdr:cNvPr id="153" name="楕円 152"/>
        <xdr:cNvSpPr/>
      </xdr:nvSpPr>
      <xdr:spPr>
        <a:xfrm>
          <a:off x="11747500" y="570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149839</xdr:rowOff>
    </xdr:from>
    <xdr:to>
      <xdr:col>64</xdr:col>
      <xdr:colOff>73025</xdr:colOff>
      <xdr:row>29</xdr:row>
      <xdr:rowOff>7679</xdr:rowOff>
    </xdr:to>
    <xdr:cxnSp macro="">
      <xdr:nvCxnSpPr>
        <xdr:cNvPr id="154" name="直線コネクタ 153"/>
        <xdr:cNvCxnSpPr/>
      </xdr:nvCxnSpPr>
      <xdr:spPr>
        <a:xfrm flipV="1">
          <a:off x="11798300" y="5721964"/>
          <a:ext cx="762000" cy="2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18085</xdr:rowOff>
    </xdr:from>
    <xdr:ext cx="469744" cy="259045"/>
    <xdr:sp macro="" textlink="">
      <xdr:nvSpPr>
        <xdr:cNvPr id="155" name="n_1aveValue債務償還比率"/>
        <xdr:cNvSpPr txBox="1"/>
      </xdr:nvSpPr>
      <xdr:spPr>
        <a:xfrm>
          <a:off x="13836727" y="576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12615</xdr:rowOff>
    </xdr:from>
    <xdr:ext cx="469744" cy="259045"/>
    <xdr:sp macro="" textlink="">
      <xdr:nvSpPr>
        <xdr:cNvPr id="156" name="n_2aveValue債務償還比率"/>
        <xdr:cNvSpPr txBox="1"/>
      </xdr:nvSpPr>
      <xdr:spPr>
        <a:xfrm>
          <a:off x="13087427" y="5756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39671</xdr:rowOff>
    </xdr:from>
    <xdr:ext cx="469744" cy="259045"/>
    <xdr:sp macro="" textlink="">
      <xdr:nvSpPr>
        <xdr:cNvPr id="157" name="n_3aveValue債務償還比率"/>
        <xdr:cNvSpPr txBox="1"/>
      </xdr:nvSpPr>
      <xdr:spPr>
        <a:xfrm>
          <a:off x="12325427" y="544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50897</xdr:rowOff>
    </xdr:from>
    <xdr:ext cx="469744" cy="259045"/>
    <xdr:sp macro="" textlink="">
      <xdr:nvSpPr>
        <xdr:cNvPr id="158" name="n_4aveValue債務償還比率"/>
        <xdr:cNvSpPr txBox="1"/>
      </xdr:nvSpPr>
      <xdr:spPr>
        <a:xfrm>
          <a:off x="11563427" y="545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163551</xdr:rowOff>
    </xdr:from>
    <xdr:ext cx="469744" cy="259045"/>
    <xdr:sp macro="" textlink="">
      <xdr:nvSpPr>
        <xdr:cNvPr id="159" name="n_1mainValue債務償還比率"/>
        <xdr:cNvSpPr txBox="1"/>
      </xdr:nvSpPr>
      <xdr:spPr>
        <a:xfrm>
          <a:off x="13836727" y="539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165206</xdr:rowOff>
    </xdr:from>
    <xdr:ext cx="469744" cy="259045"/>
    <xdr:sp macro="" textlink="">
      <xdr:nvSpPr>
        <xdr:cNvPr id="160" name="n_2mainValue債務償還比率"/>
        <xdr:cNvSpPr txBox="1"/>
      </xdr:nvSpPr>
      <xdr:spPr>
        <a:xfrm>
          <a:off x="13087427" y="539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20316</xdr:rowOff>
    </xdr:from>
    <xdr:ext cx="469744" cy="259045"/>
    <xdr:sp macro="" textlink="">
      <xdr:nvSpPr>
        <xdr:cNvPr id="161" name="n_3mainValue債務償還比率"/>
        <xdr:cNvSpPr txBox="1"/>
      </xdr:nvSpPr>
      <xdr:spPr>
        <a:xfrm>
          <a:off x="12325427" y="5763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49606</xdr:rowOff>
    </xdr:from>
    <xdr:ext cx="469744" cy="259045"/>
    <xdr:sp macro="" textlink="">
      <xdr:nvSpPr>
        <xdr:cNvPr id="162" name="n_4mainValue債務償還比率"/>
        <xdr:cNvSpPr txBox="1"/>
      </xdr:nvSpPr>
      <xdr:spPr>
        <a:xfrm>
          <a:off x="11563427" y="5793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埼玉県狭山市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149,826
147,126
48.99
65,107,770
63,513,355
766,874
28,237,351
36,532,681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xdr:rowOff>
    </xdr:from>
    <xdr:to>
      <xdr:col>24</xdr:col>
      <xdr:colOff>62865</xdr:colOff>
      <xdr:row>41</xdr:row>
      <xdr:rowOff>35052</xdr:rowOff>
    </xdr:to>
    <xdr:cxnSp macro="">
      <xdr:nvCxnSpPr>
        <xdr:cNvPr id="55" name="直線コネクタ 54"/>
        <xdr:cNvCxnSpPr/>
      </xdr:nvCxnSpPr>
      <xdr:spPr>
        <a:xfrm flipV="1">
          <a:off x="4634865" y="583006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38879</xdr:rowOff>
    </xdr:from>
    <xdr:ext cx="405111" cy="259045"/>
    <xdr:sp macro="" textlink="">
      <xdr:nvSpPr>
        <xdr:cNvPr id="56" name="【道路】&#10;有形固定資産減価償却率最小値テキスト"/>
        <xdr:cNvSpPr txBox="1"/>
      </xdr:nvSpPr>
      <xdr:spPr>
        <a:xfrm>
          <a:off x="4673600" y="706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35052</xdr:rowOff>
    </xdr:from>
    <xdr:to>
      <xdr:col>24</xdr:col>
      <xdr:colOff>152400</xdr:colOff>
      <xdr:row>41</xdr:row>
      <xdr:rowOff>35052</xdr:rowOff>
    </xdr:to>
    <xdr:cxnSp macro="">
      <xdr:nvCxnSpPr>
        <xdr:cNvPr id="57" name="直線コネクタ 56"/>
        <xdr:cNvCxnSpPr/>
      </xdr:nvCxnSpPr>
      <xdr:spPr>
        <a:xfrm>
          <a:off x="4546600" y="706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118889</xdr:rowOff>
    </xdr:from>
    <xdr:ext cx="405111" cy="259045"/>
    <xdr:sp macro="" textlink="">
      <xdr:nvSpPr>
        <xdr:cNvPr id="58" name="【道路】&#10;有形固定資産減価償却率最大値テキスト"/>
        <xdr:cNvSpPr txBox="1"/>
      </xdr:nvSpPr>
      <xdr:spPr>
        <a:xfrm>
          <a:off x="4673600" y="560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xdr:rowOff>
    </xdr:from>
    <xdr:to>
      <xdr:col>24</xdr:col>
      <xdr:colOff>152400</xdr:colOff>
      <xdr:row>34</xdr:row>
      <xdr:rowOff>762</xdr:rowOff>
    </xdr:to>
    <xdr:cxnSp macro="">
      <xdr:nvCxnSpPr>
        <xdr:cNvPr id="59" name="直線コネクタ 58"/>
        <xdr:cNvCxnSpPr/>
      </xdr:nvCxnSpPr>
      <xdr:spPr>
        <a:xfrm>
          <a:off x="4546600" y="583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2557</xdr:rowOff>
    </xdr:from>
    <xdr:ext cx="405111" cy="259045"/>
    <xdr:sp macro="" textlink="">
      <xdr:nvSpPr>
        <xdr:cNvPr id="60" name="【道路】&#10;有形固定資産減価償却率平均値テキスト"/>
        <xdr:cNvSpPr txBox="1"/>
      </xdr:nvSpPr>
      <xdr:spPr>
        <a:xfrm>
          <a:off x="467360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151130</xdr:rowOff>
    </xdr:from>
    <xdr:to>
      <xdr:col>24</xdr:col>
      <xdr:colOff>114300</xdr:colOff>
      <xdr:row>37</xdr:row>
      <xdr:rowOff>81280</xdr:rowOff>
    </xdr:to>
    <xdr:sp macro="" textlink="">
      <xdr:nvSpPr>
        <xdr:cNvPr id="61" name="フローチャート: 判断 60"/>
        <xdr:cNvSpPr/>
      </xdr:nvSpPr>
      <xdr:spPr>
        <a:xfrm>
          <a:off x="45847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13970</xdr:rowOff>
    </xdr:from>
    <xdr:to>
      <xdr:col>20</xdr:col>
      <xdr:colOff>38100</xdr:colOff>
      <xdr:row>36</xdr:row>
      <xdr:rowOff>115570</xdr:rowOff>
    </xdr:to>
    <xdr:sp macro="" textlink="">
      <xdr:nvSpPr>
        <xdr:cNvPr id="62" name="フローチャート: 判断 61"/>
        <xdr:cNvSpPr/>
      </xdr:nvSpPr>
      <xdr:spPr>
        <a:xfrm>
          <a:off x="3746500" y="618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157988</xdr:rowOff>
    </xdr:from>
    <xdr:to>
      <xdr:col>15</xdr:col>
      <xdr:colOff>101600</xdr:colOff>
      <xdr:row>36</xdr:row>
      <xdr:rowOff>88138</xdr:rowOff>
    </xdr:to>
    <xdr:sp macro="" textlink="">
      <xdr:nvSpPr>
        <xdr:cNvPr id="63" name="フローチャート: 判断 62"/>
        <xdr:cNvSpPr/>
      </xdr:nvSpPr>
      <xdr:spPr>
        <a:xfrm>
          <a:off x="2857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135128</xdr:rowOff>
    </xdr:from>
    <xdr:to>
      <xdr:col>10</xdr:col>
      <xdr:colOff>165100</xdr:colOff>
      <xdr:row>36</xdr:row>
      <xdr:rowOff>65278</xdr:rowOff>
    </xdr:to>
    <xdr:sp macro="" textlink="">
      <xdr:nvSpPr>
        <xdr:cNvPr id="64" name="フローチャート: 判断 63"/>
        <xdr:cNvSpPr/>
      </xdr:nvSpPr>
      <xdr:spPr>
        <a:xfrm>
          <a:off x="1968500" y="613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105410</xdr:rowOff>
    </xdr:from>
    <xdr:to>
      <xdr:col>6</xdr:col>
      <xdr:colOff>38100</xdr:colOff>
      <xdr:row>36</xdr:row>
      <xdr:rowOff>35560</xdr:rowOff>
    </xdr:to>
    <xdr:sp macro="" textlink="">
      <xdr:nvSpPr>
        <xdr:cNvPr id="65" name="フローチャート: 判断 64"/>
        <xdr:cNvSpPr/>
      </xdr:nvSpPr>
      <xdr:spPr>
        <a:xfrm>
          <a:off x="10795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148844</xdr:rowOff>
    </xdr:from>
    <xdr:to>
      <xdr:col>24</xdr:col>
      <xdr:colOff>114300</xdr:colOff>
      <xdr:row>39</xdr:row>
      <xdr:rowOff>78994</xdr:rowOff>
    </xdr:to>
    <xdr:sp macro="" textlink="">
      <xdr:nvSpPr>
        <xdr:cNvPr id="71" name="楕円 70"/>
        <xdr:cNvSpPr/>
      </xdr:nvSpPr>
      <xdr:spPr>
        <a:xfrm>
          <a:off x="45847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127271</xdr:rowOff>
    </xdr:from>
    <xdr:ext cx="405111" cy="259045"/>
    <xdr:sp macro="" textlink="">
      <xdr:nvSpPr>
        <xdr:cNvPr id="72" name="【道路】&#10;有形固定資産減価償却率該当値テキスト"/>
        <xdr:cNvSpPr txBox="1"/>
      </xdr:nvSpPr>
      <xdr:spPr>
        <a:xfrm>
          <a:off x="4673600" y="664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153416</xdr:rowOff>
    </xdr:from>
    <xdr:to>
      <xdr:col>20</xdr:col>
      <xdr:colOff>38100</xdr:colOff>
      <xdr:row>39</xdr:row>
      <xdr:rowOff>83566</xdr:rowOff>
    </xdr:to>
    <xdr:sp macro="" textlink="">
      <xdr:nvSpPr>
        <xdr:cNvPr id="73" name="楕円 72"/>
        <xdr:cNvSpPr/>
      </xdr:nvSpPr>
      <xdr:spPr>
        <a:xfrm>
          <a:off x="3746500" y="66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28194</xdr:rowOff>
    </xdr:from>
    <xdr:to>
      <xdr:col>24</xdr:col>
      <xdr:colOff>63500</xdr:colOff>
      <xdr:row>39</xdr:row>
      <xdr:rowOff>32766</xdr:rowOff>
    </xdr:to>
    <xdr:cxnSp macro="">
      <xdr:nvCxnSpPr>
        <xdr:cNvPr id="74" name="直線コネクタ 73"/>
        <xdr:cNvCxnSpPr/>
      </xdr:nvCxnSpPr>
      <xdr:spPr>
        <a:xfrm flipV="1">
          <a:off x="3797300" y="67147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141986</xdr:rowOff>
    </xdr:from>
    <xdr:to>
      <xdr:col>15</xdr:col>
      <xdr:colOff>101600</xdr:colOff>
      <xdr:row>39</xdr:row>
      <xdr:rowOff>72136</xdr:rowOff>
    </xdr:to>
    <xdr:sp macro="" textlink="">
      <xdr:nvSpPr>
        <xdr:cNvPr id="75" name="楕円 74"/>
        <xdr:cNvSpPr/>
      </xdr:nvSpPr>
      <xdr:spPr>
        <a:xfrm>
          <a:off x="2857500" y="665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21336</xdr:rowOff>
    </xdr:from>
    <xdr:to>
      <xdr:col>19</xdr:col>
      <xdr:colOff>177800</xdr:colOff>
      <xdr:row>39</xdr:row>
      <xdr:rowOff>32766</xdr:rowOff>
    </xdr:to>
    <xdr:cxnSp macro="">
      <xdr:nvCxnSpPr>
        <xdr:cNvPr id="76" name="直線コネクタ 75"/>
        <xdr:cNvCxnSpPr/>
      </xdr:nvCxnSpPr>
      <xdr:spPr>
        <a:xfrm>
          <a:off x="2908300" y="670788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119126</xdr:rowOff>
    </xdr:from>
    <xdr:to>
      <xdr:col>10</xdr:col>
      <xdr:colOff>165100</xdr:colOff>
      <xdr:row>39</xdr:row>
      <xdr:rowOff>49276</xdr:rowOff>
    </xdr:to>
    <xdr:sp macro="" textlink="">
      <xdr:nvSpPr>
        <xdr:cNvPr id="77" name="楕円 76"/>
        <xdr:cNvSpPr/>
      </xdr:nvSpPr>
      <xdr:spPr>
        <a:xfrm>
          <a:off x="1968500" y="663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169926</xdr:rowOff>
    </xdr:from>
    <xdr:to>
      <xdr:col>15</xdr:col>
      <xdr:colOff>50800</xdr:colOff>
      <xdr:row>39</xdr:row>
      <xdr:rowOff>21336</xdr:rowOff>
    </xdr:to>
    <xdr:cxnSp macro="">
      <xdr:nvCxnSpPr>
        <xdr:cNvPr id="78" name="直線コネクタ 77"/>
        <xdr:cNvCxnSpPr/>
      </xdr:nvCxnSpPr>
      <xdr:spPr>
        <a:xfrm>
          <a:off x="2019300" y="668502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155702</xdr:rowOff>
    </xdr:from>
    <xdr:to>
      <xdr:col>6</xdr:col>
      <xdr:colOff>38100</xdr:colOff>
      <xdr:row>39</xdr:row>
      <xdr:rowOff>85852</xdr:rowOff>
    </xdr:to>
    <xdr:sp macro="" textlink="">
      <xdr:nvSpPr>
        <xdr:cNvPr id="79" name="楕円 78"/>
        <xdr:cNvSpPr/>
      </xdr:nvSpPr>
      <xdr:spPr>
        <a:xfrm>
          <a:off x="1079500" y="667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169926</xdr:rowOff>
    </xdr:from>
    <xdr:to>
      <xdr:col>10</xdr:col>
      <xdr:colOff>114300</xdr:colOff>
      <xdr:row>39</xdr:row>
      <xdr:rowOff>35052</xdr:rowOff>
    </xdr:to>
    <xdr:cxnSp macro="">
      <xdr:nvCxnSpPr>
        <xdr:cNvPr id="80" name="直線コネクタ 79"/>
        <xdr:cNvCxnSpPr/>
      </xdr:nvCxnSpPr>
      <xdr:spPr>
        <a:xfrm flipV="1">
          <a:off x="1130300" y="668502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132097</xdr:rowOff>
    </xdr:from>
    <xdr:ext cx="405111" cy="259045"/>
    <xdr:sp macro="" textlink="">
      <xdr:nvSpPr>
        <xdr:cNvPr id="81" name="n_1aveValue【道路】&#10;有形固定資産減価償却率"/>
        <xdr:cNvSpPr txBox="1"/>
      </xdr:nvSpPr>
      <xdr:spPr>
        <a:xfrm>
          <a:off x="358204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104665</xdr:rowOff>
    </xdr:from>
    <xdr:ext cx="405111" cy="259045"/>
    <xdr:sp macro="" textlink="">
      <xdr:nvSpPr>
        <xdr:cNvPr id="82" name="n_2aveValue【道路】&#10;有形固定資産減価償却率"/>
        <xdr:cNvSpPr txBox="1"/>
      </xdr:nvSpPr>
      <xdr:spPr>
        <a:xfrm>
          <a:off x="2705744" y="593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81805</xdr:rowOff>
    </xdr:from>
    <xdr:ext cx="405111" cy="259045"/>
    <xdr:sp macro="" textlink="">
      <xdr:nvSpPr>
        <xdr:cNvPr id="83" name="n_3aveValue【道路】&#10;有形固定資産減価償却率"/>
        <xdr:cNvSpPr txBox="1"/>
      </xdr:nvSpPr>
      <xdr:spPr>
        <a:xfrm>
          <a:off x="1816744" y="591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52087</xdr:rowOff>
    </xdr:from>
    <xdr:ext cx="405111" cy="259045"/>
    <xdr:sp macro="" textlink="">
      <xdr:nvSpPr>
        <xdr:cNvPr id="84" name="n_4aveValue【道路】&#10;有形固定資産減価償却率"/>
        <xdr:cNvSpPr txBox="1"/>
      </xdr:nvSpPr>
      <xdr:spPr>
        <a:xfrm>
          <a:off x="9277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74693</xdr:rowOff>
    </xdr:from>
    <xdr:ext cx="405111" cy="259045"/>
    <xdr:sp macro="" textlink="">
      <xdr:nvSpPr>
        <xdr:cNvPr id="85" name="n_1mainValue【道路】&#10;有形固定資産減価償却率"/>
        <xdr:cNvSpPr txBox="1"/>
      </xdr:nvSpPr>
      <xdr:spPr>
        <a:xfrm>
          <a:off x="3582044" y="6761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63263</xdr:rowOff>
    </xdr:from>
    <xdr:ext cx="405111" cy="259045"/>
    <xdr:sp macro="" textlink="">
      <xdr:nvSpPr>
        <xdr:cNvPr id="86" name="n_2mainValue【道路】&#10;有形固定資産減価償却率"/>
        <xdr:cNvSpPr txBox="1"/>
      </xdr:nvSpPr>
      <xdr:spPr>
        <a:xfrm>
          <a:off x="2705744" y="674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40403</xdr:rowOff>
    </xdr:from>
    <xdr:ext cx="405111" cy="259045"/>
    <xdr:sp macro="" textlink="">
      <xdr:nvSpPr>
        <xdr:cNvPr id="87" name="n_3mainValue【道路】&#10;有形固定資産減価償却率"/>
        <xdr:cNvSpPr txBox="1"/>
      </xdr:nvSpPr>
      <xdr:spPr>
        <a:xfrm>
          <a:off x="1816744" y="6726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76979</xdr:rowOff>
    </xdr:from>
    <xdr:ext cx="405111" cy="259045"/>
    <xdr:sp macro="" textlink="">
      <xdr:nvSpPr>
        <xdr:cNvPr id="88" name="n_4mainValue【道路】&#10;有形固定資産減価償却率"/>
        <xdr:cNvSpPr txBox="1"/>
      </xdr:nvSpPr>
      <xdr:spPr>
        <a:xfrm>
          <a:off x="927744" y="676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96317</xdr:rowOff>
    </xdr:from>
    <xdr:to>
      <xdr:col>54</xdr:col>
      <xdr:colOff>189865</xdr:colOff>
      <xdr:row>41</xdr:row>
      <xdr:rowOff>101879</xdr:rowOff>
    </xdr:to>
    <xdr:cxnSp macro="">
      <xdr:nvCxnSpPr>
        <xdr:cNvPr id="112" name="直線コネクタ 111"/>
        <xdr:cNvCxnSpPr/>
      </xdr:nvCxnSpPr>
      <xdr:spPr>
        <a:xfrm flipV="1">
          <a:off x="10476865" y="5925617"/>
          <a:ext cx="0" cy="120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105706</xdr:rowOff>
    </xdr:from>
    <xdr:ext cx="469744" cy="259045"/>
    <xdr:sp macro="" textlink="">
      <xdr:nvSpPr>
        <xdr:cNvPr id="113" name="【道路】&#10;一人当たり延長最小値テキスト"/>
        <xdr:cNvSpPr txBox="1"/>
      </xdr:nvSpPr>
      <xdr:spPr>
        <a:xfrm>
          <a:off x="10515600" y="713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101879</xdr:rowOff>
    </xdr:from>
    <xdr:to>
      <xdr:col>55</xdr:col>
      <xdr:colOff>88900</xdr:colOff>
      <xdr:row>41</xdr:row>
      <xdr:rowOff>101879</xdr:rowOff>
    </xdr:to>
    <xdr:cxnSp macro="">
      <xdr:nvCxnSpPr>
        <xdr:cNvPr id="114" name="直線コネクタ 113"/>
        <xdr:cNvCxnSpPr/>
      </xdr:nvCxnSpPr>
      <xdr:spPr>
        <a:xfrm>
          <a:off x="10388600" y="7131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42994</xdr:rowOff>
    </xdr:from>
    <xdr:ext cx="534377" cy="259045"/>
    <xdr:sp macro="" textlink="">
      <xdr:nvSpPr>
        <xdr:cNvPr id="115" name="【道路】&#10;一人当たり延長最大値テキスト"/>
        <xdr:cNvSpPr txBox="1"/>
      </xdr:nvSpPr>
      <xdr:spPr>
        <a:xfrm>
          <a:off x="10515600" y="570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96317</xdr:rowOff>
    </xdr:from>
    <xdr:to>
      <xdr:col>55</xdr:col>
      <xdr:colOff>88900</xdr:colOff>
      <xdr:row>34</xdr:row>
      <xdr:rowOff>96317</xdr:rowOff>
    </xdr:to>
    <xdr:cxnSp macro="">
      <xdr:nvCxnSpPr>
        <xdr:cNvPr id="116" name="直線コネクタ 115"/>
        <xdr:cNvCxnSpPr/>
      </xdr:nvCxnSpPr>
      <xdr:spPr>
        <a:xfrm>
          <a:off x="10388600" y="5925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87368</xdr:rowOff>
    </xdr:from>
    <xdr:ext cx="469744" cy="259045"/>
    <xdr:sp macro="" textlink="">
      <xdr:nvSpPr>
        <xdr:cNvPr id="117" name="【道路】&#10;一人当たり延長平均値テキスト"/>
        <xdr:cNvSpPr txBox="1"/>
      </xdr:nvSpPr>
      <xdr:spPr>
        <a:xfrm>
          <a:off x="10515600" y="6602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64491</xdr:rowOff>
    </xdr:from>
    <xdr:to>
      <xdr:col>55</xdr:col>
      <xdr:colOff>50800</xdr:colOff>
      <xdr:row>39</xdr:row>
      <xdr:rowOff>166091</xdr:rowOff>
    </xdr:to>
    <xdr:sp macro="" textlink="">
      <xdr:nvSpPr>
        <xdr:cNvPr id="118" name="フローチャート: 判断 117"/>
        <xdr:cNvSpPr/>
      </xdr:nvSpPr>
      <xdr:spPr>
        <a:xfrm>
          <a:off x="10426700" y="6751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1854</xdr:rowOff>
    </xdr:from>
    <xdr:to>
      <xdr:col>50</xdr:col>
      <xdr:colOff>165100</xdr:colOff>
      <xdr:row>40</xdr:row>
      <xdr:rowOff>103454</xdr:rowOff>
    </xdr:to>
    <xdr:sp macro="" textlink="">
      <xdr:nvSpPr>
        <xdr:cNvPr id="119" name="フローチャート: 判断 118"/>
        <xdr:cNvSpPr/>
      </xdr:nvSpPr>
      <xdr:spPr>
        <a:xfrm>
          <a:off x="9588500" y="685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1778</xdr:rowOff>
    </xdr:from>
    <xdr:to>
      <xdr:col>46</xdr:col>
      <xdr:colOff>38100</xdr:colOff>
      <xdr:row>40</xdr:row>
      <xdr:rowOff>103378</xdr:rowOff>
    </xdr:to>
    <xdr:sp macro="" textlink="">
      <xdr:nvSpPr>
        <xdr:cNvPr id="120" name="フローチャート: 判断 119"/>
        <xdr:cNvSpPr/>
      </xdr:nvSpPr>
      <xdr:spPr>
        <a:xfrm>
          <a:off x="8699500" y="685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8789</xdr:rowOff>
    </xdr:from>
    <xdr:to>
      <xdr:col>41</xdr:col>
      <xdr:colOff>101600</xdr:colOff>
      <xdr:row>40</xdr:row>
      <xdr:rowOff>110389</xdr:rowOff>
    </xdr:to>
    <xdr:sp macro="" textlink="">
      <xdr:nvSpPr>
        <xdr:cNvPr id="121" name="フローチャート: 判断 120"/>
        <xdr:cNvSpPr/>
      </xdr:nvSpPr>
      <xdr:spPr>
        <a:xfrm>
          <a:off x="7810500" y="686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140386</xdr:rowOff>
    </xdr:from>
    <xdr:to>
      <xdr:col>36</xdr:col>
      <xdr:colOff>165100</xdr:colOff>
      <xdr:row>40</xdr:row>
      <xdr:rowOff>70536</xdr:rowOff>
    </xdr:to>
    <xdr:sp macro="" textlink="">
      <xdr:nvSpPr>
        <xdr:cNvPr id="122" name="フローチャート: 判断 121"/>
        <xdr:cNvSpPr/>
      </xdr:nvSpPr>
      <xdr:spPr>
        <a:xfrm>
          <a:off x="6921500" y="682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80645</xdr:rowOff>
    </xdr:from>
    <xdr:to>
      <xdr:col>55</xdr:col>
      <xdr:colOff>50800</xdr:colOff>
      <xdr:row>40</xdr:row>
      <xdr:rowOff>10795</xdr:rowOff>
    </xdr:to>
    <xdr:sp macro="" textlink="">
      <xdr:nvSpPr>
        <xdr:cNvPr id="128" name="楕円 127"/>
        <xdr:cNvSpPr/>
      </xdr:nvSpPr>
      <xdr:spPr>
        <a:xfrm>
          <a:off x="10426700" y="67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59072</xdr:rowOff>
    </xdr:from>
    <xdr:ext cx="469744" cy="259045"/>
    <xdr:sp macro="" textlink="">
      <xdr:nvSpPr>
        <xdr:cNvPr id="129" name="【道路】&#10;一人当たり延長該当値テキスト"/>
        <xdr:cNvSpPr txBox="1"/>
      </xdr:nvSpPr>
      <xdr:spPr>
        <a:xfrm>
          <a:off x="10515600" y="674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82169</xdr:rowOff>
    </xdr:from>
    <xdr:to>
      <xdr:col>50</xdr:col>
      <xdr:colOff>165100</xdr:colOff>
      <xdr:row>40</xdr:row>
      <xdr:rowOff>12319</xdr:rowOff>
    </xdr:to>
    <xdr:sp macro="" textlink="">
      <xdr:nvSpPr>
        <xdr:cNvPr id="130" name="楕円 129"/>
        <xdr:cNvSpPr/>
      </xdr:nvSpPr>
      <xdr:spPr>
        <a:xfrm>
          <a:off x="9588500" y="676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131445</xdr:rowOff>
    </xdr:from>
    <xdr:to>
      <xdr:col>55</xdr:col>
      <xdr:colOff>0</xdr:colOff>
      <xdr:row>39</xdr:row>
      <xdr:rowOff>132969</xdr:rowOff>
    </xdr:to>
    <xdr:cxnSp macro="">
      <xdr:nvCxnSpPr>
        <xdr:cNvPr id="131" name="直線コネクタ 130"/>
        <xdr:cNvCxnSpPr/>
      </xdr:nvCxnSpPr>
      <xdr:spPr>
        <a:xfrm flipV="1">
          <a:off x="9639300" y="6817995"/>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84760</xdr:rowOff>
    </xdr:from>
    <xdr:to>
      <xdr:col>46</xdr:col>
      <xdr:colOff>38100</xdr:colOff>
      <xdr:row>40</xdr:row>
      <xdr:rowOff>14910</xdr:rowOff>
    </xdr:to>
    <xdr:sp macro="" textlink="">
      <xdr:nvSpPr>
        <xdr:cNvPr id="132" name="楕円 131"/>
        <xdr:cNvSpPr/>
      </xdr:nvSpPr>
      <xdr:spPr>
        <a:xfrm>
          <a:off x="8699500" y="677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132969</xdr:rowOff>
    </xdr:from>
    <xdr:to>
      <xdr:col>50</xdr:col>
      <xdr:colOff>114300</xdr:colOff>
      <xdr:row>39</xdr:row>
      <xdr:rowOff>135560</xdr:rowOff>
    </xdr:to>
    <xdr:cxnSp macro="">
      <xdr:nvCxnSpPr>
        <xdr:cNvPr id="133" name="直線コネクタ 132"/>
        <xdr:cNvCxnSpPr/>
      </xdr:nvCxnSpPr>
      <xdr:spPr>
        <a:xfrm flipV="1">
          <a:off x="8750300" y="6819519"/>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87503</xdr:rowOff>
    </xdr:from>
    <xdr:to>
      <xdr:col>41</xdr:col>
      <xdr:colOff>101600</xdr:colOff>
      <xdr:row>40</xdr:row>
      <xdr:rowOff>17653</xdr:rowOff>
    </xdr:to>
    <xdr:sp macro="" textlink="">
      <xdr:nvSpPr>
        <xdr:cNvPr id="134" name="楕円 133"/>
        <xdr:cNvSpPr/>
      </xdr:nvSpPr>
      <xdr:spPr>
        <a:xfrm>
          <a:off x="7810500" y="677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135560</xdr:rowOff>
    </xdr:from>
    <xdr:to>
      <xdr:col>45</xdr:col>
      <xdr:colOff>177800</xdr:colOff>
      <xdr:row>39</xdr:row>
      <xdr:rowOff>138303</xdr:rowOff>
    </xdr:to>
    <xdr:cxnSp macro="">
      <xdr:nvCxnSpPr>
        <xdr:cNvPr id="135" name="直線コネクタ 134"/>
        <xdr:cNvCxnSpPr/>
      </xdr:nvCxnSpPr>
      <xdr:spPr>
        <a:xfrm flipV="1">
          <a:off x="7861300" y="6822110"/>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90322</xdr:rowOff>
    </xdr:from>
    <xdr:to>
      <xdr:col>36</xdr:col>
      <xdr:colOff>165100</xdr:colOff>
      <xdr:row>40</xdr:row>
      <xdr:rowOff>20472</xdr:rowOff>
    </xdr:to>
    <xdr:sp macro="" textlink="">
      <xdr:nvSpPr>
        <xdr:cNvPr id="136" name="楕円 135"/>
        <xdr:cNvSpPr/>
      </xdr:nvSpPr>
      <xdr:spPr>
        <a:xfrm>
          <a:off x="6921500" y="677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138303</xdr:rowOff>
    </xdr:from>
    <xdr:to>
      <xdr:col>41</xdr:col>
      <xdr:colOff>50800</xdr:colOff>
      <xdr:row>39</xdr:row>
      <xdr:rowOff>141122</xdr:rowOff>
    </xdr:to>
    <xdr:cxnSp macro="">
      <xdr:nvCxnSpPr>
        <xdr:cNvPr id="137" name="直線コネクタ 136"/>
        <xdr:cNvCxnSpPr/>
      </xdr:nvCxnSpPr>
      <xdr:spPr>
        <a:xfrm flipV="1">
          <a:off x="6972300" y="6824853"/>
          <a:ext cx="8890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94581</xdr:rowOff>
    </xdr:from>
    <xdr:ext cx="469744" cy="259045"/>
    <xdr:sp macro="" textlink="">
      <xdr:nvSpPr>
        <xdr:cNvPr id="138" name="n_1aveValue【道路】&#10;一人当たり延長"/>
        <xdr:cNvSpPr txBox="1"/>
      </xdr:nvSpPr>
      <xdr:spPr>
        <a:xfrm>
          <a:off x="9391727" y="695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94505</xdr:rowOff>
    </xdr:from>
    <xdr:ext cx="469744" cy="259045"/>
    <xdr:sp macro="" textlink="">
      <xdr:nvSpPr>
        <xdr:cNvPr id="139" name="n_2aveValue【道路】&#10;一人当たり延長"/>
        <xdr:cNvSpPr txBox="1"/>
      </xdr:nvSpPr>
      <xdr:spPr>
        <a:xfrm>
          <a:off x="8515427" y="6952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101516</xdr:rowOff>
    </xdr:from>
    <xdr:ext cx="469744" cy="259045"/>
    <xdr:sp macro="" textlink="">
      <xdr:nvSpPr>
        <xdr:cNvPr id="140" name="n_3aveValue【道路】&#10;一人当たり延長"/>
        <xdr:cNvSpPr txBox="1"/>
      </xdr:nvSpPr>
      <xdr:spPr>
        <a:xfrm>
          <a:off x="7626427" y="6959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61663</xdr:rowOff>
    </xdr:from>
    <xdr:ext cx="469744" cy="259045"/>
    <xdr:sp macro="" textlink="">
      <xdr:nvSpPr>
        <xdr:cNvPr id="141" name="n_4aveValue【道路】&#10;一人当たり延長"/>
        <xdr:cNvSpPr txBox="1"/>
      </xdr:nvSpPr>
      <xdr:spPr>
        <a:xfrm>
          <a:off x="6737427" y="691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28846</xdr:rowOff>
    </xdr:from>
    <xdr:ext cx="469744" cy="259045"/>
    <xdr:sp macro="" textlink="">
      <xdr:nvSpPr>
        <xdr:cNvPr id="142" name="n_1mainValue【道路】&#10;一人当たり延長"/>
        <xdr:cNvSpPr txBox="1"/>
      </xdr:nvSpPr>
      <xdr:spPr>
        <a:xfrm>
          <a:off x="9391727" y="654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31437</xdr:rowOff>
    </xdr:from>
    <xdr:ext cx="469744" cy="259045"/>
    <xdr:sp macro="" textlink="">
      <xdr:nvSpPr>
        <xdr:cNvPr id="143" name="n_2mainValue【道路】&#10;一人当たり延長"/>
        <xdr:cNvSpPr txBox="1"/>
      </xdr:nvSpPr>
      <xdr:spPr>
        <a:xfrm>
          <a:off x="8515427" y="6546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34180</xdr:rowOff>
    </xdr:from>
    <xdr:ext cx="469744" cy="259045"/>
    <xdr:sp macro="" textlink="">
      <xdr:nvSpPr>
        <xdr:cNvPr id="144" name="n_3mainValue【道路】&#10;一人当たり延長"/>
        <xdr:cNvSpPr txBox="1"/>
      </xdr:nvSpPr>
      <xdr:spPr>
        <a:xfrm>
          <a:off x="7626427" y="6549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36999</xdr:rowOff>
    </xdr:from>
    <xdr:ext cx="469744" cy="259045"/>
    <xdr:sp macro="" textlink="">
      <xdr:nvSpPr>
        <xdr:cNvPr id="145" name="n_4mainValue【道路】&#10;一人当たり延長"/>
        <xdr:cNvSpPr txBox="1"/>
      </xdr:nvSpPr>
      <xdr:spPr>
        <a:xfrm>
          <a:off x="6737427" y="655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7" name="直線コネクタ 156"/>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8" name="テキスト ボックス 157"/>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9" name="直線コネクタ 158"/>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0" name="テキスト ボックス 159"/>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1" name="直線コネクタ 160"/>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2" name="テキスト ボックス 161"/>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3" name="直線コネクタ 162"/>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4" name="テキスト ボックス 163"/>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6" name="テキスト ボックス 165"/>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93726</xdr:rowOff>
    </xdr:from>
    <xdr:to>
      <xdr:col>24</xdr:col>
      <xdr:colOff>62865</xdr:colOff>
      <xdr:row>63</xdr:row>
      <xdr:rowOff>18288</xdr:rowOff>
    </xdr:to>
    <xdr:cxnSp macro="">
      <xdr:nvCxnSpPr>
        <xdr:cNvPr id="168" name="直線コネクタ 167"/>
        <xdr:cNvCxnSpPr/>
      </xdr:nvCxnSpPr>
      <xdr:spPr>
        <a:xfrm flipV="1">
          <a:off x="4634865" y="9694926"/>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22115</xdr:rowOff>
    </xdr:from>
    <xdr:ext cx="405111" cy="259045"/>
    <xdr:sp macro="" textlink="">
      <xdr:nvSpPr>
        <xdr:cNvPr id="169" name="【橋りょう・トンネル】&#10;有形固定資産減価償却率最小値テキスト"/>
        <xdr:cNvSpPr txBox="1"/>
      </xdr:nvSpPr>
      <xdr:spPr>
        <a:xfrm>
          <a:off x="4673600" y="1082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18288</xdr:rowOff>
    </xdr:from>
    <xdr:to>
      <xdr:col>24</xdr:col>
      <xdr:colOff>152400</xdr:colOff>
      <xdr:row>63</xdr:row>
      <xdr:rowOff>18288</xdr:rowOff>
    </xdr:to>
    <xdr:cxnSp macro="">
      <xdr:nvCxnSpPr>
        <xdr:cNvPr id="170" name="直線コネクタ 169"/>
        <xdr:cNvCxnSpPr/>
      </xdr:nvCxnSpPr>
      <xdr:spPr>
        <a:xfrm>
          <a:off x="4546600" y="10819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40403</xdr:rowOff>
    </xdr:from>
    <xdr:ext cx="405111" cy="259045"/>
    <xdr:sp macro="" textlink="">
      <xdr:nvSpPr>
        <xdr:cNvPr id="171" name="【橋りょう・トンネル】&#10;有形固定資産減価償却率最大値テキスト"/>
        <xdr:cNvSpPr txBox="1"/>
      </xdr:nvSpPr>
      <xdr:spPr>
        <a:xfrm>
          <a:off x="4673600" y="9470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93726</xdr:rowOff>
    </xdr:from>
    <xdr:to>
      <xdr:col>24</xdr:col>
      <xdr:colOff>152400</xdr:colOff>
      <xdr:row>56</xdr:row>
      <xdr:rowOff>93726</xdr:rowOff>
    </xdr:to>
    <xdr:cxnSp macro="">
      <xdr:nvCxnSpPr>
        <xdr:cNvPr id="172" name="直線コネクタ 171"/>
        <xdr:cNvCxnSpPr/>
      </xdr:nvCxnSpPr>
      <xdr:spPr>
        <a:xfrm>
          <a:off x="4546600" y="969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147083</xdr:rowOff>
    </xdr:from>
    <xdr:ext cx="405111" cy="259045"/>
    <xdr:sp macro="" textlink="">
      <xdr:nvSpPr>
        <xdr:cNvPr id="173" name="【橋りょう・トンネル】&#10;有形固定資産減価償却率平均値テキスト"/>
        <xdr:cNvSpPr txBox="1"/>
      </xdr:nvSpPr>
      <xdr:spPr>
        <a:xfrm>
          <a:off x="4673600" y="10091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168656</xdr:rowOff>
    </xdr:from>
    <xdr:to>
      <xdr:col>24</xdr:col>
      <xdr:colOff>114300</xdr:colOff>
      <xdr:row>59</xdr:row>
      <xdr:rowOff>98806</xdr:rowOff>
    </xdr:to>
    <xdr:sp macro="" textlink="">
      <xdr:nvSpPr>
        <xdr:cNvPr id="174" name="フローチャート: 判断 173"/>
        <xdr:cNvSpPr/>
      </xdr:nvSpPr>
      <xdr:spPr>
        <a:xfrm>
          <a:off x="4584700" y="101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61214</xdr:rowOff>
    </xdr:from>
    <xdr:to>
      <xdr:col>20</xdr:col>
      <xdr:colOff>38100</xdr:colOff>
      <xdr:row>58</xdr:row>
      <xdr:rowOff>162814</xdr:rowOff>
    </xdr:to>
    <xdr:sp macro="" textlink="">
      <xdr:nvSpPr>
        <xdr:cNvPr id="175" name="フローチャート: 判断 174"/>
        <xdr:cNvSpPr/>
      </xdr:nvSpPr>
      <xdr:spPr>
        <a:xfrm>
          <a:off x="3746500" y="1000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33782</xdr:rowOff>
    </xdr:from>
    <xdr:to>
      <xdr:col>15</xdr:col>
      <xdr:colOff>101600</xdr:colOff>
      <xdr:row>58</xdr:row>
      <xdr:rowOff>135382</xdr:rowOff>
    </xdr:to>
    <xdr:sp macro="" textlink="">
      <xdr:nvSpPr>
        <xdr:cNvPr id="176" name="フローチャート: 判断 175"/>
        <xdr:cNvSpPr/>
      </xdr:nvSpPr>
      <xdr:spPr>
        <a:xfrm>
          <a:off x="2857500" y="997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1778</xdr:rowOff>
    </xdr:from>
    <xdr:to>
      <xdr:col>10</xdr:col>
      <xdr:colOff>165100</xdr:colOff>
      <xdr:row>58</xdr:row>
      <xdr:rowOff>103378</xdr:rowOff>
    </xdr:to>
    <xdr:sp macro="" textlink="">
      <xdr:nvSpPr>
        <xdr:cNvPr id="177" name="フローチャート: 判断 176"/>
        <xdr:cNvSpPr/>
      </xdr:nvSpPr>
      <xdr:spPr>
        <a:xfrm>
          <a:off x="1968500" y="994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56</xdr:row>
      <xdr:rowOff>47498</xdr:rowOff>
    </xdr:from>
    <xdr:to>
      <xdr:col>6</xdr:col>
      <xdr:colOff>38100</xdr:colOff>
      <xdr:row>56</xdr:row>
      <xdr:rowOff>149098</xdr:rowOff>
    </xdr:to>
    <xdr:sp macro="" textlink="">
      <xdr:nvSpPr>
        <xdr:cNvPr id="178" name="フローチャート: 判断 177"/>
        <xdr:cNvSpPr/>
      </xdr:nvSpPr>
      <xdr:spPr>
        <a:xfrm>
          <a:off x="1079500" y="9648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22352</xdr:rowOff>
    </xdr:from>
    <xdr:to>
      <xdr:col>24</xdr:col>
      <xdr:colOff>114300</xdr:colOff>
      <xdr:row>57</xdr:row>
      <xdr:rowOff>123952</xdr:rowOff>
    </xdr:to>
    <xdr:sp macro="" textlink="">
      <xdr:nvSpPr>
        <xdr:cNvPr id="184" name="楕円 183"/>
        <xdr:cNvSpPr/>
      </xdr:nvSpPr>
      <xdr:spPr>
        <a:xfrm>
          <a:off x="4584700" y="979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45229</xdr:rowOff>
    </xdr:from>
    <xdr:ext cx="405111" cy="259045"/>
    <xdr:sp macro="" textlink="">
      <xdr:nvSpPr>
        <xdr:cNvPr id="185" name="【橋りょう・トンネル】&#10;有形固定資産減価償却率該当値テキスト"/>
        <xdr:cNvSpPr txBox="1"/>
      </xdr:nvSpPr>
      <xdr:spPr>
        <a:xfrm>
          <a:off x="4673600" y="9646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143510</xdr:rowOff>
    </xdr:from>
    <xdr:to>
      <xdr:col>20</xdr:col>
      <xdr:colOff>38100</xdr:colOff>
      <xdr:row>57</xdr:row>
      <xdr:rowOff>73660</xdr:rowOff>
    </xdr:to>
    <xdr:sp macro="" textlink="">
      <xdr:nvSpPr>
        <xdr:cNvPr id="186" name="楕円 185"/>
        <xdr:cNvSpPr/>
      </xdr:nvSpPr>
      <xdr:spPr>
        <a:xfrm>
          <a:off x="3746500" y="97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22860</xdr:rowOff>
    </xdr:from>
    <xdr:to>
      <xdr:col>24</xdr:col>
      <xdr:colOff>63500</xdr:colOff>
      <xdr:row>57</xdr:row>
      <xdr:rowOff>73152</xdr:rowOff>
    </xdr:to>
    <xdr:cxnSp macro="">
      <xdr:nvCxnSpPr>
        <xdr:cNvPr id="187" name="直線コネクタ 186"/>
        <xdr:cNvCxnSpPr/>
      </xdr:nvCxnSpPr>
      <xdr:spPr>
        <a:xfrm>
          <a:off x="3797300" y="979551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93218</xdr:rowOff>
    </xdr:from>
    <xdr:to>
      <xdr:col>15</xdr:col>
      <xdr:colOff>101600</xdr:colOff>
      <xdr:row>57</xdr:row>
      <xdr:rowOff>23368</xdr:rowOff>
    </xdr:to>
    <xdr:sp macro="" textlink="">
      <xdr:nvSpPr>
        <xdr:cNvPr id="188" name="楕円 187"/>
        <xdr:cNvSpPr/>
      </xdr:nvSpPr>
      <xdr:spPr>
        <a:xfrm>
          <a:off x="2857500" y="969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144018</xdr:rowOff>
    </xdr:from>
    <xdr:to>
      <xdr:col>19</xdr:col>
      <xdr:colOff>177800</xdr:colOff>
      <xdr:row>57</xdr:row>
      <xdr:rowOff>22860</xdr:rowOff>
    </xdr:to>
    <xdr:cxnSp macro="">
      <xdr:nvCxnSpPr>
        <xdr:cNvPr id="189" name="直線コネクタ 188"/>
        <xdr:cNvCxnSpPr/>
      </xdr:nvCxnSpPr>
      <xdr:spPr>
        <a:xfrm>
          <a:off x="2908300" y="974521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54356</xdr:rowOff>
    </xdr:from>
    <xdr:to>
      <xdr:col>10</xdr:col>
      <xdr:colOff>165100</xdr:colOff>
      <xdr:row>56</xdr:row>
      <xdr:rowOff>155956</xdr:rowOff>
    </xdr:to>
    <xdr:sp macro="" textlink="">
      <xdr:nvSpPr>
        <xdr:cNvPr id="190" name="楕円 189"/>
        <xdr:cNvSpPr/>
      </xdr:nvSpPr>
      <xdr:spPr>
        <a:xfrm>
          <a:off x="1968500" y="965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105156</xdr:rowOff>
    </xdr:from>
    <xdr:to>
      <xdr:col>15</xdr:col>
      <xdr:colOff>50800</xdr:colOff>
      <xdr:row>56</xdr:row>
      <xdr:rowOff>144018</xdr:rowOff>
    </xdr:to>
    <xdr:cxnSp macro="">
      <xdr:nvCxnSpPr>
        <xdr:cNvPr id="191" name="直線コネクタ 190"/>
        <xdr:cNvCxnSpPr/>
      </xdr:nvCxnSpPr>
      <xdr:spPr>
        <a:xfrm>
          <a:off x="2019300" y="970635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24638</xdr:rowOff>
    </xdr:from>
    <xdr:to>
      <xdr:col>6</xdr:col>
      <xdr:colOff>38100</xdr:colOff>
      <xdr:row>56</xdr:row>
      <xdr:rowOff>126238</xdr:rowOff>
    </xdr:to>
    <xdr:sp macro="" textlink="">
      <xdr:nvSpPr>
        <xdr:cNvPr id="192" name="楕円 191"/>
        <xdr:cNvSpPr/>
      </xdr:nvSpPr>
      <xdr:spPr>
        <a:xfrm>
          <a:off x="1079500" y="962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75438</xdr:rowOff>
    </xdr:from>
    <xdr:to>
      <xdr:col>10</xdr:col>
      <xdr:colOff>114300</xdr:colOff>
      <xdr:row>56</xdr:row>
      <xdr:rowOff>105156</xdr:rowOff>
    </xdr:to>
    <xdr:cxnSp macro="">
      <xdr:nvCxnSpPr>
        <xdr:cNvPr id="193" name="直線コネクタ 192"/>
        <xdr:cNvCxnSpPr/>
      </xdr:nvCxnSpPr>
      <xdr:spPr>
        <a:xfrm>
          <a:off x="1130300" y="967663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153941</xdr:rowOff>
    </xdr:from>
    <xdr:ext cx="405111" cy="259045"/>
    <xdr:sp macro="" textlink="">
      <xdr:nvSpPr>
        <xdr:cNvPr id="194" name="n_1aveValue【橋りょう・トンネル】&#10;有形固定資産減価償却率"/>
        <xdr:cNvSpPr txBox="1"/>
      </xdr:nvSpPr>
      <xdr:spPr>
        <a:xfrm>
          <a:off x="3582044" y="1009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126509</xdr:rowOff>
    </xdr:from>
    <xdr:ext cx="405111" cy="259045"/>
    <xdr:sp macro="" textlink="">
      <xdr:nvSpPr>
        <xdr:cNvPr id="195" name="n_2aveValue【橋りょう・トンネル】&#10;有形固定資産減価償却率"/>
        <xdr:cNvSpPr txBox="1"/>
      </xdr:nvSpPr>
      <xdr:spPr>
        <a:xfrm>
          <a:off x="2705744" y="1007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94505</xdr:rowOff>
    </xdr:from>
    <xdr:ext cx="405111" cy="259045"/>
    <xdr:sp macro="" textlink="">
      <xdr:nvSpPr>
        <xdr:cNvPr id="196" name="n_3aveValue【橋りょう・トンネル】&#10;有形固定資産減価償却率"/>
        <xdr:cNvSpPr txBox="1"/>
      </xdr:nvSpPr>
      <xdr:spPr>
        <a:xfrm>
          <a:off x="1816744" y="10038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140225</xdr:rowOff>
    </xdr:from>
    <xdr:ext cx="405111" cy="259045"/>
    <xdr:sp macro="" textlink="">
      <xdr:nvSpPr>
        <xdr:cNvPr id="197" name="n_4aveValue【橋りょう・トンネル】&#10;有形固定資産減価償却率"/>
        <xdr:cNvSpPr txBox="1"/>
      </xdr:nvSpPr>
      <xdr:spPr>
        <a:xfrm>
          <a:off x="927744" y="9741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90187</xdr:rowOff>
    </xdr:from>
    <xdr:ext cx="405111" cy="259045"/>
    <xdr:sp macro="" textlink="">
      <xdr:nvSpPr>
        <xdr:cNvPr id="198" name="n_1mainValue【橋りょう・トンネル】&#10;有形固定資産減価償却率"/>
        <xdr:cNvSpPr txBox="1"/>
      </xdr:nvSpPr>
      <xdr:spPr>
        <a:xfrm>
          <a:off x="3582044" y="951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39895</xdr:rowOff>
    </xdr:from>
    <xdr:ext cx="405111" cy="259045"/>
    <xdr:sp macro="" textlink="">
      <xdr:nvSpPr>
        <xdr:cNvPr id="199" name="n_2mainValue【橋りょう・トンネル】&#10;有形固定資産減価償却率"/>
        <xdr:cNvSpPr txBox="1"/>
      </xdr:nvSpPr>
      <xdr:spPr>
        <a:xfrm>
          <a:off x="2705744" y="9469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1033</xdr:rowOff>
    </xdr:from>
    <xdr:ext cx="405111" cy="259045"/>
    <xdr:sp macro="" textlink="">
      <xdr:nvSpPr>
        <xdr:cNvPr id="200" name="n_3mainValue【橋りょう・トンネル】&#10;有形固定資産減価償却率"/>
        <xdr:cNvSpPr txBox="1"/>
      </xdr:nvSpPr>
      <xdr:spPr>
        <a:xfrm>
          <a:off x="1816744" y="943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142765</xdr:rowOff>
    </xdr:from>
    <xdr:ext cx="405111" cy="259045"/>
    <xdr:sp macro="" textlink="">
      <xdr:nvSpPr>
        <xdr:cNvPr id="201" name="n_4mainValue【橋りょう・トンネル】&#10;有形固定資産減価償却率"/>
        <xdr:cNvSpPr txBox="1"/>
      </xdr:nvSpPr>
      <xdr:spPr>
        <a:xfrm>
          <a:off x="927744" y="9401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2" name="直線コネクタ 21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3" name="テキスト ボックス 21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4" name="直線コネクタ 21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5" name="テキスト ボックス 21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7" name="テキスト ボックス 21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8" name="直線コネクタ 21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9" name="テキスト ボックス 218"/>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0" name="直線コネクタ 21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1" name="テキスト ボックス 220"/>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35631</xdr:rowOff>
    </xdr:from>
    <xdr:to>
      <xdr:col>54</xdr:col>
      <xdr:colOff>189865</xdr:colOff>
      <xdr:row>64</xdr:row>
      <xdr:rowOff>63643</xdr:rowOff>
    </xdr:to>
    <xdr:cxnSp macro="">
      <xdr:nvCxnSpPr>
        <xdr:cNvPr id="225" name="直線コネクタ 224"/>
        <xdr:cNvCxnSpPr/>
      </xdr:nvCxnSpPr>
      <xdr:spPr>
        <a:xfrm flipV="1">
          <a:off x="10476865" y="9465381"/>
          <a:ext cx="0" cy="1571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67470</xdr:rowOff>
    </xdr:from>
    <xdr:ext cx="469744" cy="259045"/>
    <xdr:sp macro="" textlink="">
      <xdr:nvSpPr>
        <xdr:cNvPr id="226" name="【橋りょう・トンネル】&#10;一人当たり有形固定資産（償却資産）額最小値テキスト"/>
        <xdr:cNvSpPr txBox="1"/>
      </xdr:nvSpPr>
      <xdr:spPr>
        <a:xfrm>
          <a:off x="10515600" y="1104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63643</xdr:rowOff>
    </xdr:from>
    <xdr:to>
      <xdr:col>55</xdr:col>
      <xdr:colOff>88900</xdr:colOff>
      <xdr:row>64</xdr:row>
      <xdr:rowOff>63643</xdr:rowOff>
    </xdr:to>
    <xdr:cxnSp macro="">
      <xdr:nvCxnSpPr>
        <xdr:cNvPr id="227" name="直線コネクタ 226"/>
        <xdr:cNvCxnSpPr/>
      </xdr:nvCxnSpPr>
      <xdr:spPr>
        <a:xfrm>
          <a:off x="10388600" y="11036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153758</xdr:rowOff>
    </xdr:from>
    <xdr:ext cx="599010" cy="259045"/>
    <xdr:sp macro="" textlink="">
      <xdr:nvSpPr>
        <xdr:cNvPr id="228" name="【橋りょう・トンネル】&#10;一人当たり有形固定資産（償却資産）額最大値テキスト"/>
        <xdr:cNvSpPr txBox="1"/>
      </xdr:nvSpPr>
      <xdr:spPr>
        <a:xfrm>
          <a:off x="10515600" y="9240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35631</xdr:rowOff>
    </xdr:from>
    <xdr:to>
      <xdr:col>55</xdr:col>
      <xdr:colOff>88900</xdr:colOff>
      <xdr:row>55</xdr:row>
      <xdr:rowOff>35631</xdr:rowOff>
    </xdr:to>
    <xdr:cxnSp macro="">
      <xdr:nvCxnSpPr>
        <xdr:cNvPr id="229" name="直線コネクタ 228"/>
        <xdr:cNvCxnSpPr/>
      </xdr:nvCxnSpPr>
      <xdr:spPr>
        <a:xfrm>
          <a:off x="10388600" y="9465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24419</xdr:rowOff>
    </xdr:from>
    <xdr:ext cx="534377" cy="259045"/>
    <xdr:sp macro="" textlink="">
      <xdr:nvSpPr>
        <xdr:cNvPr id="230" name="【橋りょう・トンネル】&#10;一人当たり有形固定資産（償却資産）額平均値テキスト"/>
        <xdr:cNvSpPr txBox="1"/>
      </xdr:nvSpPr>
      <xdr:spPr>
        <a:xfrm>
          <a:off x="10515600" y="10482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1542</xdr:rowOff>
    </xdr:from>
    <xdr:to>
      <xdr:col>55</xdr:col>
      <xdr:colOff>50800</xdr:colOff>
      <xdr:row>62</xdr:row>
      <xdr:rowOff>103142</xdr:rowOff>
    </xdr:to>
    <xdr:sp macro="" textlink="">
      <xdr:nvSpPr>
        <xdr:cNvPr id="231" name="フローチャート: 判断 230"/>
        <xdr:cNvSpPr/>
      </xdr:nvSpPr>
      <xdr:spPr>
        <a:xfrm>
          <a:off x="10426700" y="106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52294</xdr:rowOff>
    </xdr:from>
    <xdr:to>
      <xdr:col>50</xdr:col>
      <xdr:colOff>165100</xdr:colOff>
      <xdr:row>62</xdr:row>
      <xdr:rowOff>153894</xdr:rowOff>
    </xdr:to>
    <xdr:sp macro="" textlink="">
      <xdr:nvSpPr>
        <xdr:cNvPr id="232" name="フローチャート: 判断 231"/>
        <xdr:cNvSpPr/>
      </xdr:nvSpPr>
      <xdr:spPr>
        <a:xfrm>
          <a:off x="9588500" y="106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54478</xdr:rowOff>
    </xdr:from>
    <xdr:to>
      <xdr:col>46</xdr:col>
      <xdr:colOff>38100</xdr:colOff>
      <xdr:row>62</xdr:row>
      <xdr:rowOff>156078</xdr:rowOff>
    </xdr:to>
    <xdr:sp macro="" textlink="">
      <xdr:nvSpPr>
        <xdr:cNvPr id="233" name="フローチャート: 判断 232"/>
        <xdr:cNvSpPr/>
      </xdr:nvSpPr>
      <xdr:spPr>
        <a:xfrm>
          <a:off x="8699500" y="1068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54794</xdr:rowOff>
    </xdr:from>
    <xdr:to>
      <xdr:col>41</xdr:col>
      <xdr:colOff>101600</xdr:colOff>
      <xdr:row>62</xdr:row>
      <xdr:rowOff>156394</xdr:rowOff>
    </xdr:to>
    <xdr:sp macro="" textlink="">
      <xdr:nvSpPr>
        <xdr:cNvPr id="234" name="フローチャート: 判断 233"/>
        <xdr:cNvSpPr/>
      </xdr:nvSpPr>
      <xdr:spPr>
        <a:xfrm>
          <a:off x="7810500" y="1068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170302</xdr:rowOff>
    </xdr:from>
    <xdr:to>
      <xdr:col>36</xdr:col>
      <xdr:colOff>165100</xdr:colOff>
      <xdr:row>62</xdr:row>
      <xdr:rowOff>100452</xdr:rowOff>
    </xdr:to>
    <xdr:sp macro="" textlink="">
      <xdr:nvSpPr>
        <xdr:cNvPr id="235" name="フローチャート: 判断 234"/>
        <xdr:cNvSpPr/>
      </xdr:nvSpPr>
      <xdr:spPr>
        <a:xfrm>
          <a:off x="6921500" y="1062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80470</xdr:rowOff>
    </xdr:from>
    <xdr:to>
      <xdr:col>55</xdr:col>
      <xdr:colOff>50800</xdr:colOff>
      <xdr:row>63</xdr:row>
      <xdr:rowOff>10620</xdr:rowOff>
    </xdr:to>
    <xdr:sp macro="" textlink="">
      <xdr:nvSpPr>
        <xdr:cNvPr id="241" name="楕円 240"/>
        <xdr:cNvSpPr/>
      </xdr:nvSpPr>
      <xdr:spPr>
        <a:xfrm>
          <a:off x="10426700" y="1071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58897</xdr:rowOff>
    </xdr:from>
    <xdr:ext cx="534377" cy="259045"/>
    <xdr:sp macro="" textlink="">
      <xdr:nvSpPr>
        <xdr:cNvPr id="242" name="【橋りょう・トンネル】&#10;一人当たり有形固定資産（償却資産）額該当値テキスト"/>
        <xdr:cNvSpPr txBox="1"/>
      </xdr:nvSpPr>
      <xdr:spPr>
        <a:xfrm>
          <a:off x="10515600" y="1068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82173</xdr:rowOff>
    </xdr:from>
    <xdr:to>
      <xdr:col>50</xdr:col>
      <xdr:colOff>165100</xdr:colOff>
      <xdr:row>63</xdr:row>
      <xdr:rowOff>12323</xdr:rowOff>
    </xdr:to>
    <xdr:sp macro="" textlink="">
      <xdr:nvSpPr>
        <xdr:cNvPr id="243" name="楕円 242"/>
        <xdr:cNvSpPr/>
      </xdr:nvSpPr>
      <xdr:spPr>
        <a:xfrm>
          <a:off x="9588500" y="1071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131270</xdr:rowOff>
    </xdr:from>
    <xdr:to>
      <xdr:col>55</xdr:col>
      <xdr:colOff>0</xdr:colOff>
      <xdr:row>62</xdr:row>
      <xdr:rowOff>132973</xdr:rowOff>
    </xdr:to>
    <xdr:cxnSp macro="">
      <xdr:nvCxnSpPr>
        <xdr:cNvPr id="244" name="直線コネクタ 243"/>
        <xdr:cNvCxnSpPr/>
      </xdr:nvCxnSpPr>
      <xdr:spPr>
        <a:xfrm flipV="1">
          <a:off x="9639300" y="10761170"/>
          <a:ext cx="838200" cy="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83952</xdr:rowOff>
    </xdr:from>
    <xdr:to>
      <xdr:col>46</xdr:col>
      <xdr:colOff>38100</xdr:colOff>
      <xdr:row>63</xdr:row>
      <xdr:rowOff>14102</xdr:rowOff>
    </xdr:to>
    <xdr:sp macro="" textlink="">
      <xdr:nvSpPr>
        <xdr:cNvPr id="245" name="楕円 244"/>
        <xdr:cNvSpPr/>
      </xdr:nvSpPr>
      <xdr:spPr>
        <a:xfrm>
          <a:off x="8699500" y="1071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132973</xdr:rowOff>
    </xdr:from>
    <xdr:to>
      <xdr:col>50</xdr:col>
      <xdr:colOff>114300</xdr:colOff>
      <xdr:row>62</xdr:row>
      <xdr:rowOff>134752</xdr:rowOff>
    </xdr:to>
    <xdr:cxnSp macro="">
      <xdr:nvCxnSpPr>
        <xdr:cNvPr id="246" name="直線コネクタ 245"/>
        <xdr:cNvCxnSpPr/>
      </xdr:nvCxnSpPr>
      <xdr:spPr>
        <a:xfrm flipV="1">
          <a:off x="8750300" y="10762873"/>
          <a:ext cx="889000" cy="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88109</xdr:rowOff>
    </xdr:from>
    <xdr:to>
      <xdr:col>41</xdr:col>
      <xdr:colOff>101600</xdr:colOff>
      <xdr:row>63</xdr:row>
      <xdr:rowOff>18259</xdr:rowOff>
    </xdr:to>
    <xdr:sp macro="" textlink="">
      <xdr:nvSpPr>
        <xdr:cNvPr id="247" name="楕円 246"/>
        <xdr:cNvSpPr/>
      </xdr:nvSpPr>
      <xdr:spPr>
        <a:xfrm>
          <a:off x="7810500" y="1071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134752</xdr:rowOff>
    </xdr:from>
    <xdr:to>
      <xdr:col>45</xdr:col>
      <xdr:colOff>177800</xdr:colOff>
      <xdr:row>62</xdr:row>
      <xdr:rowOff>138909</xdr:rowOff>
    </xdr:to>
    <xdr:cxnSp macro="">
      <xdr:nvCxnSpPr>
        <xdr:cNvPr id="248" name="直線コネクタ 247"/>
        <xdr:cNvCxnSpPr/>
      </xdr:nvCxnSpPr>
      <xdr:spPr>
        <a:xfrm flipV="1">
          <a:off x="7861300" y="10764652"/>
          <a:ext cx="889000" cy="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93382</xdr:rowOff>
    </xdr:from>
    <xdr:to>
      <xdr:col>36</xdr:col>
      <xdr:colOff>165100</xdr:colOff>
      <xdr:row>63</xdr:row>
      <xdr:rowOff>23532</xdr:rowOff>
    </xdr:to>
    <xdr:sp macro="" textlink="">
      <xdr:nvSpPr>
        <xdr:cNvPr id="249" name="楕円 248"/>
        <xdr:cNvSpPr/>
      </xdr:nvSpPr>
      <xdr:spPr>
        <a:xfrm>
          <a:off x="6921500" y="1072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138909</xdr:rowOff>
    </xdr:from>
    <xdr:to>
      <xdr:col>41</xdr:col>
      <xdr:colOff>50800</xdr:colOff>
      <xdr:row>62</xdr:row>
      <xdr:rowOff>144182</xdr:rowOff>
    </xdr:to>
    <xdr:cxnSp macro="">
      <xdr:nvCxnSpPr>
        <xdr:cNvPr id="250" name="直線コネクタ 249"/>
        <xdr:cNvCxnSpPr/>
      </xdr:nvCxnSpPr>
      <xdr:spPr>
        <a:xfrm flipV="1">
          <a:off x="6972300" y="10768809"/>
          <a:ext cx="889000" cy="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170421</xdr:rowOff>
    </xdr:from>
    <xdr:ext cx="534377" cy="259045"/>
    <xdr:sp macro="" textlink="">
      <xdr:nvSpPr>
        <xdr:cNvPr id="251" name="n_1aveValue【橋りょう・トンネル】&#10;一人当たり有形固定資産（償却資産）額"/>
        <xdr:cNvSpPr txBox="1"/>
      </xdr:nvSpPr>
      <xdr:spPr>
        <a:xfrm>
          <a:off x="9359411" y="1045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1155</xdr:rowOff>
    </xdr:from>
    <xdr:ext cx="534377" cy="259045"/>
    <xdr:sp macro="" textlink="">
      <xdr:nvSpPr>
        <xdr:cNvPr id="252" name="n_2aveValue【橋りょう・トンネル】&#10;一人当たり有形固定資産（償却資産）額"/>
        <xdr:cNvSpPr txBox="1"/>
      </xdr:nvSpPr>
      <xdr:spPr>
        <a:xfrm>
          <a:off x="8483111" y="1045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1471</xdr:rowOff>
    </xdr:from>
    <xdr:ext cx="534377" cy="259045"/>
    <xdr:sp macro="" textlink="">
      <xdr:nvSpPr>
        <xdr:cNvPr id="253" name="n_3aveValue【橋りょう・トンネル】&#10;一人当たり有形固定資産（償却資産）額"/>
        <xdr:cNvSpPr txBox="1"/>
      </xdr:nvSpPr>
      <xdr:spPr>
        <a:xfrm>
          <a:off x="7594111" y="1045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116979</xdr:rowOff>
    </xdr:from>
    <xdr:ext cx="534377" cy="259045"/>
    <xdr:sp macro="" textlink="">
      <xdr:nvSpPr>
        <xdr:cNvPr id="254" name="n_4aveValue【橋りょう・トンネル】&#10;一人当たり有形固定資産（償却資産）額"/>
        <xdr:cNvSpPr txBox="1"/>
      </xdr:nvSpPr>
      <xdr:spPr>
        <a:xfrm>
          <a:off x="6705111" y="1040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3450</xdr:rowOff>
    </xdr:from>
    <xdr:ext cx="534377" cy="259045"/>
    <xdr:sp macro="" textlink="">
      <xdr:nvSpPr>
        <xdr:cNvPr id="255" name="n_1mainValue【橋りょう・トンネル】&#10;一人当たり有形固定資産（償却資産）額"/>
        <xdr:cNvSpPr txBox="1"/>
      </xdr:nvSpPr>
      <xdr:spPr>
        <a:xfrm>
          <a:off x="9359411" y="1080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5229</xdr:rowOff>
    </xdr:from>
    <xdr:ext cx="534377" cy="259045"/>
    <xdr:sp macro="" textlink="">
      <xdr:nvSpPr>
        <xdr:cNvPr id="256" name="n_2mainValue【橋りょう・トンネル】&#10;一人当たり有形固定資産（償却資産）額"/>
        <xdr:cNvSpPr txBox="1"/>
      </xdr:nvSpPr>
      <xdr:spPr>
        <a:xfrm>
          <a:off x="8483111" y="1080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9386</xdr:rowOff>
    </xdr:from>
    <xdr:ext cx="534377" cy="259045"/>
    <xdr:sp macro="" textlink="">
      <xdr:nvSpPr>
        <xdr:cNvPr id="257" name="n_3mainValue【橋りょう・トンネル】&#10;一人当たり有形固定資産（償却資産）額"/>
        <xdr:cNvSpPr txBox="1"/>
      </xdr:nvSpPr>
      <xdr:spPr>
        <a:xfrm>
          <a:off x="7594111" y="1081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14659</xdr:rowOff>
    </xdr:from>
    <xdr:ext cx="534377" cy="259045"/>
    <xdr:sp macro="" textlink="">
      <xdr:nvSpPr>
        <xdr:cNvPr id="258" name="n_4mainValue【橋りょう・トンネル】&#10;一人当たり有形固定資産（償却資産）額"/>
        <xdr:cNvSpPr txBox="1"/>
      </xdr:nvSpPr>
      <xdr:spPr>
        <a:xfrm>
          <a:off x="6705111" y="10816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160020</xdr:rowOff>
    </xdr:from>
    <xdr:to>
      <xdr:col>24</xdr:col>
      <xdr:colOff>62865</xdr:colOff>
      <xdr:row>86</xdr:row>
      <xdr:rowOff>59055</xdr:rowOff>
    </xdr:to>
    <xdr:cxnSp macro="">
      <xdr:nvCxnSpPr>
        <xdr:cNvPr id="283" name="直線コネクタ 282"/>
        <xdr:cNvCxnSpPr/>
      </xdr:nvCxnSpPr>
      <xdr:spPr>
        <a:xfrm flipV="1">
          <a:off x="4634865" y="13533120"/>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62882</xdr:rowOff>
    </xdr:from>
    <xdr:ext cx="405111" cy="259045"/>
    <xdr:sp macro="" textlink="">
      <xdr:nvSpPr>
        <xdr:cNvPr id="284" name="【公営住宅】&#10;有形固定資産減価償却率最小値テキスト"/>
        <xdr:cNvSpPr txBox="1"/>
      </xdr:nvSpPr>
      <xdr:spPr>
        <a:xfrm>
          <a:off x="4673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59055</xdr:rowOff>
    </xdr:from>
    <xdr:to>
      <xdr:col>24</xdr:col>
      <xdr:colOff>152400</xdr:colOff>
      <xdr:row>86</xdr:row>
      <xdr:rowOff>59055</xdr:rowOff>
    </xdr:to>
    <xdr:cxnSp macro="">
      <xdr:nvCxnSpPr>
        <xdr:cNvPr id="285" name="直線コネクタ 284"/>
        <xdr:cNvCxnSpPr/>
      </xdr:nvCxnSpPr>
      <xdr:spPr>
        <a:xfrm>
          <a:off x="4546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106697</xdr:rowOff>
    </xdr:from>
    <xdr:ext cx="405111" cy="259045"/>
    <xdr:sp macro="" textlink="">
      <xdr:nvSpPr>
        <xdr:cNvPr id="286" name="【公営住宅】&#10;有形固定資産減価償却率最大値テキスト"/>
        <xdr:cNvSpPr txBox="1"/>
      </xdr:nvSpPr>
      <xdr:spPr>
        <a:xfrm>
          <a:off x="4673600" y="1330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160020</xdr:rowOff>
    </xdr:from>
    <xdr:to>
      <xdr:col>24</xdr:col>
      <xdr:colOff>152400</xdr:colOff>
      <xdr:row>78</xdr:row>
      <xdr:rowOff>160020</xdr:rowOff>
    </xdr:to>
    <xdr:cxnSp macro="">
      <xdr:nvCxnSpPr>
        <xdr:cNvPr id="287" name="直線コネクタ 286"/>
        <xdr:cNvCxnSpPr/>
      </xdr:nvCxnSpPr>
      <xdr:spPr>
        <a:xfrm>
          <a:off x="4546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116222</xdr:rowOff>
    </xdr:from>
    <xdr:ext cx="405111" cy="259045"/>
    <xdr:sp macro="" textlink="">
      <xdr:nvSpPr>
        <xdr:cNvPr id="288" name="【公営住宅】&#10;有形固定資産減価償却率平均値テキスト"/>
        <xdr:cNvSpPr txBox="1"/>
      </xdr:nvSpPr>
      <xdr:spPr>
        <a:xfrm>
          <a:off x="4673600" y="14175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137795</xdr:rowOff>
    </xdr:from>
    <xdr:to>
      <xdr:col>24</xdr:col>
      <xdr:colOff>114300</xdr:colOff>
      <xdr:row>83</xdr:row>
      <xdr:rowOff>67945</xdr:rowOff>
    </xdr:to>
    <xdr:sp macro="" textlink="">
      <xdr:nvSpPr>
        <xdr:cNvPr id="289" name="フローチャート: 判断 288"/>
        <xdr:cNvSpPr/>
      </xdr:nvSpPr>
      <xdr:spPr>
        <a:xfrm>
          <a:off x="45847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53975</xdr:rowOff>
    </xdr:from>
    <xdr:to>
      <xdr:col>20</xdr:col>
      <xdr:colOff>38100</xdr:colOff>
      <xdr:row>82</xdr:row>
      <xdr:rowOff>155575</xdr:rowOff>
    </xdr:to>
    <xdr:sp macro="" textlink="">
      <xdr:nvSpPr>
        <xdr:cNvPr id="290" name="フローチャート: 判断 289"/>
        <xdr:cNvSpPr/>
      </xdr:nvSpPr>
      <xdr:spPr>
        <a:xfrm>
          <a:off x="37465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25400</xdr:rowOff>
    </xdr:from>
    <xdr:to>
      <xdr:col>15</xdr:col>
      <xdr:colOff>101600</xdr:colOff>
      <xdr:row>82</xdr:row>
      <xdr:rowOff>127000</xdr:rowOff>
    </xdr:to>
    <xdr:sp macro="" textlink="">
      <xdr:nvSpPr>
        <xdr:cNvPr id="291" name="フローチャート: 判断 290"/>
        <xdr:cNvSpPr/>
      </xdr:nvSpPr>
      <xdr:spPr>
        <a:xfrm>
          <a:off x="2857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xdr:rowOff>
    </xdr:from>
    <xdr:to>
      <xdr:col>10</xdr:col>
      <xdr:colOff>165100</xdr:colOff>
      <xdr:row>82</xdr:row>
      <xdr:rowOff>107950</xdr:rowOff>
    </xdr:to>
    <xdr:sp macro="" textlink="">
      <xdr:nvSpPr>
        <xdr:cNvPr id="292" name="フローチャート: 判断 291"/>
        <xdr:cNvSpPr/>
      </xdr:nvSpPr>
      <xdr:spPr>
        <a:xfrm>
          <a:off x="1968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160655</xdr:rowOff>
    </xdr:from>
    <xdr:to>
      <xdr:col>6</xdr:col>
      <xdr:colOff>38100</xdr:colOff>
      <xdr:row>82</xdr:row>
      <xdr:rowOff>90805</xdr:rowOff>
    </xdr:to>
    <xdr:sp macro="" textlink="">
      <xdr:nvSpPr>
        <xdr:cNvPr id="293" name="フローチャート: 判断 292"/>
        <xdr:cNvSpPr/>
      </xdr:nvSpPr>
      <xdr:spPr>
        <a:xfrm>
          <a:off x="1079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52070</xdr:rowOff>
    </xdr:from>
    <xdr:to>
      <xdr:col>24</xdr:col>
      <xdr:colOff>114300</xdr:colOff>
      <xdr:row>80</xdr:row>
      <xdr:rowOff>153670</xdr:rowOff>
    </xdr:to>
    <xdr:sp macro="" textlink="">
      <xdr:nvSpPr>
        <xdr:cNvPr id="299" name="楕円 298"/>
        <xdr:cNvSpPr/>
      </xdr:nvSpPr>
      <xdr:spPr>
        <a:xfrm>
          <a:off x="4584700" y="1376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74947</xdr:rowOff>
    </xdr:from>
    <xdr:ext cx="405111" cy="259045"/>
    <xdr:sp macro="" textlink="">
      <xdr:nvSpPr>
        <xdr:cNvPr id="300" name="【公営住宅】&#10;有形固定資産減価償却率該当値テキスト"/>
        <xdr:cNvSpPr txBox="1"/>
      </xdr:nvSpPr>
      <xdr:spPr>
        <a:xfrm>
          <a:off x="4673600"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15875</xdr:rowOff>
    </xdr:from>
    <xdr:to>
      <xdr:col>20</xdr:col>
      <xdr:colOff>38100</xdr:colOff>
      <xdr:row>80</xdr:row>
      <xdr:rowOff>117475</xdr:rowOff>
    </xdr:to>
    <xdr:sp macro="" textlink="">
      <xdr:nvSpPr>
        <xdr:cNvPr id="301" name="楕円 300"/>
        <xdr:cNvSpPr/>
      </xdr:nvSpPr>
      <xdr:spPr>
        <a:xfrm>
          <a:off x="3746500" y="1373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66675</xdr:rowOff>
    </xdr:from>
    <xdr:to>
      <xdr:col>24</xdr:col>
      <xdr:colOff>63500</xdr:colOff>
      <xdr:row>80</xdr:row>
      <xdr:rowOff>102870</xdr:rowOff>
    </xdr:to>
    <xdr:cxnSp macro="">
      <xdr:nvCxnSpPr>
        <xdr:cNvPr id="302" name="直線コネクタ 301"/>
        <xdr:cNvCxnSpPr/>
      </xdr:nvCxnSpPr>
      <xdr:spPr>
        <a:xfrm>
          <a:off x="3797300" y="1378267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145414</xdr:rowOff>
    </xdr:from>
    <xdr:to>
      <xdr:col>15</xdr:col>
      <xdr:colOff>101600</xdr:colOff>
      <xdr:row>80</xdr:row>
      <xdr:rowOff>75564</xdr:rowOff>
    </xdr:to>
    <xdr:sp macro="" textlink="">
      <xdr:nvSpPr>
        <xdr:cNvPr id="303" name="楕円 302"/>
        <xdr:cNvSpPr/>
      </xdr:nvSpPr>
      <xdr:spPr>
        <a:xfrm>
          <a:off x="2857500" y="1368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24764</xdr:rowOff>
    </xdr:from>
    <xdr:to>
      <xdr:col>19</xdr:col>
      <xdr:colOff>177800</xdr:colOff>
      <xdr:row>80</xdr:row>
      <xdr:rowOff>66675</xdr:rowOff>
    </xdr:to>
    <xdr:cxnSp macro="">
      <xdr:nvCxnSpPr>
        <xdr:cNvPr id="304" name="直線コネクタ 303"/>
        <xdr:cNvCxnSpPr/>
      </xdr:nvCxnSpPr>
      <xdr:spPr>
        <a:xfrm>
          <a:off x="2908300" y="1374076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109220</xdr:rowOff>
    </xdr:from>
    <xdr:to>
      <xdr:col>10</xdr:col>
      <xdr:colOff>165100</xdr:colOff>
      <xdr:row>80</xdr:row>
      <xdr:rowOff>39370</xdr:rowOff>
    </xdr:to>
    <xdr:sp macro="" textlink="">
      <xdr:nvSpPr>
        <xdr:cNvPr id="305" name="楕円 304"/>
        <xdr:cNvSpPr/>
      </xdr:nvSpPr>
      <xdr:spPr>
        <a:xfrm>
          <a:off x="1968500" y="1365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160020</xdr:rowOff>
    </xdr:from>
    <xdr:to>
      <xdr:col>15</xdr:col>
      <xdr:colOff>50800</xdr:colOff>
      <xdr:row>80</xdr:row>
      <xdr:rowOff>24764</xdr:rowOff>
    </xdr:to>
    <xdr:cxnSp macro="">
      <xdr:nvCxnSpPr>
        <xdr:cNvPr id="306" name="直線コネクタ 305"/>
        <xdr:cNvCxnSpPr/>
      </xdr:nvCxnSpPr>
      <xdr:spPr>
        <a:xfrm>
          <a:off x="2019300" y="1370457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80645</xdr:rowOff>
    </xdr:from>
    <xdr:to>
      <xdr:col>6</xdr:col>
      <xdr:colOff>38100</xdr:colOff>
      <xdr:row>80</xdr:row>
      <xdr:rowOff>10795</xdr:rowOff>
    </xdr:to>
    <xdr:sp macro="" textlink="">
      <xdr:nvSpPr>
        <xdr:cNvPr id="307" name="楕円 306"/>
        <xdr:cNvSpPr/>
      </xdr:nvSpPr>
      <xdr:spPr>
        <a:xfrm>
          <a:off x="1079500" y="1362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131445</xdr:rowOff>
    </xdr:from>
    <xdr:to>
      <xdr:col>10</xdr:col>
      <xdr:colOff>114300</xdr:colOff>
      <xdr:row>79</xdr:row>
      <xdr:rowOff>160020</xdr:rowOff>
    </xdr:to>
    <xdr:cxnSp macro="">
      <xdr:nvCxnSpPr>
        <xdr:cNvPr id="308" name="直線コネクタ 307"/>
        <xdr:cNvCxnSpPr/>
      </xdr:nvCxnSpPr>
      <xdr:spPr>
        <a:xfrm>
          <a:off x="1130300" y="136759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146702</xdr:rowOff>
    </xdr:from>
    <xdr:ext cx="405111" cy="259045"/>
    <xdr:sp macro="" textlink="">
      <xdr:nvSpPr>
        <xdr:cNvPr id="309" name="n_1aveValue【公営住宅】&#10;有形固定資産減価償却率"/>
        <xdr:cNvSpPr txBox="1"/>
      </xdr:nvSpPr>
      <xdr:spPr>
        <a:xfrm>
          <a:off x="3582044" y="1420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118127</xdr:rowOff>
    </xdr:from>
    <xdr:ext cx="405111" cy="259045"/>
    <xdr:sp macro="" textlink="">
      <xdr:nvSpPr>
        <xdr:cNvPr id="310" name="n_2aveValue【公営住宅】&#10;有形固定資産減価償却率"/>
        <xdr:cNvSpPr txBox="1"/>
      </xdr:nvSpPr>
      <xdr:spPr>
        <a:xfrm>
          <a:off x="27057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99077</xdr:rowOff>
    </xdr:from>
    <xdr:ext cx="405111" cy="259045"/>
    <xdr:sp macro="" textlink="">
      <xdr:nvSpPr>
        <xdr:cNvPr id="311" name="n_3aveValue【公営住宅】&#10;有形固定資産減価償却率"/>
        <xdr:cNvSpPr txBox="1"/>
      </xdr:nvSpPr>
      <xdr:spPr>
        <a:xfrm>
          <a:off x="18167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81932</xdr:rowOff>
    </xdr:from>
    <xdr:ext cx="405111" cy="259045"/>
    <xdr:sp macro="" textlink="">
      <xdr:nvSpPr>
        <xdr:cNvPr id="312" name="n_4aveValue【公営住宅】&#10;有形固定資産減価償却率"/>
        <xdr:cNvSpPr txBox="1"/>
      </xdr:nvSpPr>
      <xdr:spPr>
        <a:xfrm>
          <a:off x="92774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134002</xdr:rowOff>
    </xdr:from>
    <xdr:ext cx="405111" cy="259045"/>
    <xdr:sp macro="" textlink="">
      <xdr:nvSpPr>
        <xdr:cNvPr id="313" name="n_1mainValue【公営住宅】&#10;有形固定資産減価償却率"/>
        <xdr:cNvSpPr txBox="1"/>
      </xdr:nvSpPr>
      <xdr:spPr>
        <a:xfrm>
          <a:off x="3582044" y="1350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92091</xdr:rowOff>
    </xdr:from>
    <xdr:ext cx="405111" cy="259045"/>
    <xdr:sp macro="" textlink="">
      <xdr:nvSpPr>
        <xdr:cNvPr id="314" name="n_2mainValue【公営住宅】&#10;有形固定資産減価償却率"/>
        <xdr:cNvSpPr txBox="1"/>
      </xdr:nvSpPr>
      <xdr:spPr>
        <a:xfrm>
          <a:off x="2705744" y="1346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55897</xdr:rowOff>
    </xdr:from>
    <xdr:ext cx="405111" cy="259045"/>
    <xdr:sp macro="" textlink="">
      <xdr:nvSpPr>
        <xdr:cNvPr id="315" name="n_3mainValue【公営住宅】&#10;有形固定資産減価償却率"/>
        <xdr:cNvSpPr txBox="1"/>
      </xdr:nvSpPr>
      <xdr:spPr>
        <a:xfrm>
          <a:off x="1816744" y="1342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27322</xdr:rowOff>
    </xdr:from>
    <xdr:ext cx="405111" cy="259045"/>
    <xdr:sp macro="" textlink="">
      <xdr:nvSpPr>
        <xdr:cNvPr id="316" name="n_4mainValue【公営住宅】&#10;有形固定資産減価償却率"/>
        <xdr:cNvSpPr txBox="1"/>
      </xdr:nvSpPr>
      <xdr:spPr>
        <a:xfrm>
          <a:off x="927744" y="1340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7" name="直線コネクタ 326"/>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8" name="テキスト ボックス 327"/>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9" name="直線コネクタ 32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0" name="テキスト ボックス 32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1" name="直線コネクタ 330"/>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2" name="テキスト ボックス 331"/>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21526</xdr:rowOff>
    </xdr:from>
    <xdr:to>
      <xdr:col>54</xdr:col>
      <xdr:colOff>189865</xdr:colOff>
      <xdr:row>85</xdr:row>
      <xdr:rowOff>89536</xdr:rowOff>
    </xdr:to>
    <xdr:cxnSp macro="">
      <xdr:nvCxnSpPr>
        <xdr:cNvPr id="336" name="直線コネクタ 335"/>
        <xdr:cNvCxnSpPr/>
      </xdr:nvCxnSpPr>
      <xdr:spPr>
        <a:xfrm flipV="1">
          <a:off x="10476865" y="13394626"/>
          <a:ext cx="0" cy="1268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37" name="【公営住宅】&#10;一人当たり面積最小値テキスト"/>
        <xdr:cNvSpPr txBox="1"/>
      </xdr:nvSpPr>
      <xdr:spPr>
        <a:xfrm>
          <a:off x="105156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38" name="直線コネクタ 337"/>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139653</xdr:rowOff>
    </xdr:from>
    <xdr:ext cx="469744" cy="259045"/>
    <xdr:sp macro="" textlink="">
      <xdr:nvSpPr>
        <xdr:cNvPr id="339" name="【公営住宅】&#10;一人当たり面積最大値テキスト"/>
        <xdr:cNvSpPr txBox="1"/>
      </xdr:nvSpPr>
      <xdr:spPr>
        <a:xfrm>
          <a:off x="10515600" y="1316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21526</xdr:rowOff>
    </xdr:from>
    <xdr:to>
      <xdr:col>55</xdr:col>
      <xdr:colOff>88900</xdr:colOff>
      <xdr:row>78</xdr:row>
      <xdr:rowOff>21526</xdr:rowOff>
    </xdr:to>
    <xdr:cxnSp macro="">
      <xdr:nvCxnSpPr>
        <xdr:cNvPr id="340" name="直線コネクタ 339"/>
        <xdr:cNvCxnSpPr/>
      </xdr:nvCxnSpPr>
      <xdr:spPr>
        <a:xfrm>
          <a:off x="10388600" y="1339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2176</xdr:rowOff>
    </xdr:from>
    <xdr:ext cx="469744" cy="259045"/>
    <xdr:sp macro="" textlink="">
      <xdr:nvSpPr>
        <xdr:cNvPr id="341" name="【公営住宅】&#10;一人当たり面積平均値テキスト"/>
        <xdr:cNvSpPr txBox="1"/>
      </xdr:nvSpPr>
      <xdr:spPr>
        <a:xfrm>
          <a:off x="10515600" y="14232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150749</xdr:rowOff>
    </xdr:from>
    <xdr:to>
      <xdr:col>55</xdr:col>
      <xdr:colOff>50800</xdr:colOff>
      <xdr:row>84</xdr:row>
      <xdr:rowOff>80899</xdr:rowOff>
    </xdr:to>
    <xdr:sp macro="" textlink="">
      <xdr:nvSpPr>
        <xdr:cNvPr id="342" name="フローチャート: 判断 341"/>
        <xdr:cNvSpPr/>
      </xdr:nvSpPr>
      <xdr:spPr>
        <a:xfrm>
          <a:off x="10426700" y="1438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128460</xdr:rowOff>
    </xdr:from>
    <xdr:to>
      <xdr:col>50</xdr:col>
      <xdr:colOff>165100</xdr:colOff>
      <xdr:row>84</xdr:row>
      <xdr:rowOff>58610</xdr:rowOff>
    </xdr:to>
    <xdr:sp macro="" textlink="">
      <xdr:nvSpPr>
        <xdr:cNvPr id="343" name="フローチャート: 判断 342"/>
        <xdr:cNvSpPr/>
      </xdr:nvSpPr>
      <xdr:spPr>
        <a:xfrm>
          <a:off x="9588500" y="1435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120459</xdr:rowOff>
    </xdr:from>
    <xdr:to>
      <xdr:col>46</xdr:col>
      <xdr:colOff>38100</xdr:colOff>
      <xdr:row>84</xdr:row>
      <xdr:rowOff>50609</xdr:rowOff>
    </xdr:to>
    <xdr:sp macro="" textlink="">
      <xdr:nvSpPr>
        <xdr:cNvPr id="344" name="フローチャート: 判断 343"/>
        <xdr:cNvSpPr/>
      </xdr:nvSpPr>
      <xdr:spPr>
        <a:xfrm>
          <a:off x="8699500" y="14350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123317</xdr:rowOff>
    </xdr:from>
    <xdr:to>
      <xdr:col>41</xdr:col>
      <xdr:colOff>101600</xdr:colOff>
      <xdr:row>84</xdr:row>
      <xdr:rowOff>53467</xdr:rowOff>
    </xdr:to>
    <xdr:sp macro="" textlink="">
      <xdr:nvSpPr>
        <xdr:cNvPr id="345" name="フローチャート: 判断 344"/>
        <xdr:cNvSpPr/>
      </xdr:nvSpPr>
      <xdr:spPr>
        <a:xfrm>
          <a:off x="7810500" y="143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116460</xdr:rowOff>
    </xdr:from>
    <xdr:to>
      <xdr:col>36</xdr:col>
      <xdr:colOff>165100</xdr:colOff>
      <xdr:row>84</xdr:row>
      <xdr:rowOff>46610</xdr:rowOff>
    </xdr:to>
    <xdr:sp macro="" textlink="">
      <xdr:nvSpPr>
        <xdr:cNvPr id="346" name="フローチャート: 判断 345"/>
        <xdr:cNvSpPr/>
      </xdr:nvSpPr>
      <xdr:spPr>
        <a:xfrm>
          <a:off x="6921500" y="1434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164464</xdr:rowOff>
    </xdr:from>
    <xdr:to>
      <xdr:col>55</xdr:col>
      <xdr:colOff>50800</xdr:colOff>
      <xdr:row>84</xdr:row>
      <xdr:rowOff>94614</xdr:rowOff>
    </xdr:to>
    <xdr:sp macro="" textlink="">
      <xdr:nvSpPr>
        <xdr:cNvPr id="352" name="楕円 351"/>
        <xdr:cNvSpPr/>
      </xdr:nvSpPr>
      <xdr:spPr>
        <a:xfrm>
          <a:off x="10426700" y="1439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142891</xdr:rowOff>
    </xdr:from>
    <xdr:ext cx="469744" cy="259045"/>
    <xdr:sp macro="" textlink="">
      <xdr:nvSpPr>
        <xdr:cNvPr id="353" name="【公営住宅】&#10;一人当たり面積該当値テキスト"/>
        <xdr:cNvSpPr txBox="1"/>
      </xdr:nvSpPr>
      <xdr:spPr>
        <a:xfrm>
          <a:off x="10515600" y="1437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159322</xdr:rowOff>
    </xdr:from>
    <xdr:to>
      <xdr:col>50</xdr:col>
      <xdr:colOff>165100</xdr:colOff>
      <xdr:row>84</xdr:row>
      <xdr:rowOff>89472</xdr:rowOff>
    </xdr:to>
    <xdr:sp macro="" textlink="">
      <xdr:nvSpPr>
        <xdr:cNvPr id="354" name="楕円 353"/>
        <xdr:cNvSpPr/>
      </xdr:nvSpPr>
      <xdr:spPr>
        <a:xfrm>
          <a:off x="9588500" y="143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38672</xdr:rowOff>
    </xdr:from>
    <xdr:to>
      <xdr:col>55</xdr:col>
      <xdr:colOff>0</xdr:colOff>
      <xdr:row>84</xdr:row>
      <xdr:rowOff>43814</xdr:rowOff>
    </xdr:to>
    <xdr:cxnSp macro="">
      <xdr:nvCxnSpPr>
        <xdr:cNvPr id="355" name="直線コネクタ 354"/>
        <xdr:cNvCxnSpPr/>
      </xdr:nvCxnSpPr>
      <xdr:spPr>
        <a:xfrm>
          <a:off x="9639300" y="14440472"/>
          <a:ext cx="838200" cy="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161037</xdr:rowOff>
    </xdr:from>
    <xdr:to>
      <xdr:col>46</xdr:col>
      <xdr:colOff>38100</xdr:colOff>
      <xdr:row>84</xdr:row>
      <xdr:rowOff>91187</xdr:rowOff>
    </xdr:to>
    <xdr:sp macro="" textlink="">
      <xdr:nvSpPr>
        <xdr:cNvPr id="356" name="楕円 355"/>
        <xdr:cNvSpPr/>
      </xdr:nvSpPr>
      <xdr:spPr>
        <a:xfrm>
          <a:off x="8699500" y="1439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38672</xdr:rowOff>
    </xdr:from>
    <xdr:to>
      <xdr:col>50</xdr:col>
      <xdr:colOff>114300</xdr:colOff>
      <xdr:row>84</xdr:row>
      <xdr:rowOff>40387</xdr:rowOff>
    </xdr:to>
    <xdr:cxnSp macro="">
      <xdr:nvCxnSpPr>
        <xdr:cNvPr id="357" name="直線コネクタ 356"/>
        <xdr:cNvCxnSpPr/>
      </xdr:nvCxnSpPr>
      <xdr:spPr>
        <a:xfrm flipV="1">
          <a:off x="8750300" y="14440472"/>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162179</xdr:rowOff>
    </xdr:from>
    <xdr:to>
      <xdr:col>41</xdr:col>
      <xdr:colOff>101600</xdr:colOff>
      <xdr:row>84</xdr:row>
      <xdr:rowOff>92329</xdr:rowOff>
    </xdr:to>
    <xdr:sp macro="" textlink="">
      <xdr:nvSpPr>
        <xdr:cNvPr id="358" name="楕円 357"/>
        <xdr:cNvSpPr/>
      </xdr:nvSpPr>
      <xdr:spPr>
        <a:xfrm>
          <a:off x="7810500" y="1439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40387</xdr:rowOff>
    </xdr:from>
    <xdr:to>
      <xdr:col>45</xdr:col>
      <xdr:colOff>177800</xdr:colOff>
      <xdr:row>84</xdr:row>
      <xdr:rowOff>41529</xdr:rowOff>
    </xdr:to>
    <xdr:cxnSp macro="">
      <xdr:nvCxnSpPr>
        <xdr:cNvPr id="359" name="直線コネクタ 358"/>
        <xdr:cNvCxnSpPr/>
      </xdr:nvCxnSpPr>
      <xdr:spPr>
        <a:xfrm flipV="1">
          <a:off x="7861300" y="14442187"/>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7874</xdr:rowOff>
    </xdr:from>
    <xdr:to>
      <xdr:col>36</xdr:col>
      <xdr:colOff>165100</xdr:colOff>
      <xdr:row>84</xdr:row>
      <xdr:rowOff>109474</xdr:rowOff>
    </xdr:to>
    <xdr:sp macro="" textlink="">
      <xdr:nvSpPr>
        <xdr:cNvPr id="360" name="楕円 359"/>
        <xdr:cNvSpPr/>
      </xdr:nvSpPr>
      <xdr:spPr>
        <a:xfrm>
          <a:off x="6921500" y="1440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41529</xdr:rowOff>
    </xdr:from>
    <xdr:to>
      <xdr:col>41</xdr:col>
      <xdr:colOff>50800</xdr:colOff>
      <xdr:row>84</xdr:row>
      <xdr:rowOff>58674</xdr:rowOff>
    </xdr:to>
    <xdr:cxnSp macro="">
      <xdr:nvCxnSpPr>
        <xdr:cNvPr id="361" name="直線コネクタ 360"/>
        <xdr:cNvCxnSpPr/>
      </xdr:nvCxnSpPr>
      <xdr:spPr>
        <a:xfrm flipV="1">
          <a:off x="6972300" y="14443329"/>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75137</xdr:rowOff>
    </xdr:from>
    <xdr:ext cx="469744" cy="259045"/>
    <xdr:sp macro="" textlink="">
      <xdr:nvSpPr>
        <xdr:cNvPr id="362" name="n_1aveValue【公営住宅】&#10;一人当たり面積"/>
        <xdr:cNvSpPr txBox="1"/>
      </xdr:nvSpPr>
      <xdr:spPr>
        <a:xfrm>
          <a:off x="9391727" y="1413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67136</xdr:rowOff>
    </xdr:from>
    <xdr:ext cx="469744" cy="259045"/>
    <xdr:sp macro="" textlink="">
      <xdr:nvSpPr>
        <xdr:cNvPr id="363" name="n_2aveValue【公営住宅】&#10;一人当たり面積"/>
        <xdr:cNvSpPr txBox="1"/>
      </xdr:nvSpPr>
      <xdr:spPr>
        <a:xfrm>
          <a:off x="8515427" y="14126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69994</xdr:rowOff>
    </xdr:from>
    <xdr:ext cx="469744" cy="259045"/>
    <xdr:sp macro="" textlink="">
      <xdr:nvSpPr>
        <xdr:cNvPr id="364" name="n_3aveValue【公営住宅】&#10;一人当たり面積"/>
        <xdr:cNvSpPr txBox="1"/>
      </xdr:nvSpPr>
      <xdr:spPr>
        <a:xfrm>
          <a:off x="7626427" y="1412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63137</xdr:rowOff>
    </xdr:from>
    <xdr:ext cx="469744" cy="259045"/>
    <xdr:sp macro="" textlink="">
      <xdr:nvSpPr>
        <xdr:cNvPr id="365" name="n_4aveValue【公営住宅】&#10;一人当たり面積"/>
        <xdr:cNvSpPr txBox="1"/>
      </xdr:nvSpPr>
      <xdr:spPr>
        <a:xfrm>
          <a:off x="6737427" y="1412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80599</xdr:rowOff>
    </xdr:from>
    <xdr:ext cx="469744" cy="259045"/>
    <xdr:sp macro="" textlink="">
      <xdr:nvSpPr>
        <xdr:cNvPr id="366" name="n_1mainValue【公営住宅】&#10;一人当たり面積"/>
        <xdr:cNvSpPr txBox="1"/>
      </xdr:nvSpPr>
      <xdr:spPr>
        <a:xfrm>
          <a:off x="9391727" y="14482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82314</xdr:rowOff>
    </xdr:from>
    <xdr:ext cx="469744" cy="259045"/>
    <xdr:sp macro="" textlink="">
      <xdr:nvSpPr>
        <xdr:cNvPr id="367" name="n_2mainValue【公営住宅】&#10;一人当たり面積"/>
        <xdr:cNvSpPr txBox="1"/>
      </xdr:nvSpPr>
      <xdr:spPr>
        <a:xfrm>
          <a:off x="8515427" y="1448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83456</xdr:rowOff>
    </xdr:from>
    <xdr:ext cx="469744" cy="259045"/>
    <xdr:sp macro="" textlink="">
      <xdr:nvSpPr>
        <xdr:cNvPr id="368" name="n_3mainValue【公営住宅】&#10;一人当たり面積"/>
        <xdr:cNvSpPr txBox="1"/>
      </xdr:nvSpPr>
      <xdr:spPr>
        <a:xfrm>
          <a:off x="7626427" y="14485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100601</xdr:rowOff>
    </xdr:from>
    <xdr:ext cx="469744" cy="259045"/>
    <xdr:sp macro="" textlink="">
      <xdr:nvSpPr>
        <xdr:cNvPr id="369" name="n_4mainValue【公営住宅】&#10;一人当たり面積"/>
        <xdr:cNvSpPr txBox="1"/>
      </xdr:nvSpPr>
      <xdr:spPr>
        <a:xfrm>
          <a:off x="6737427" y="1450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0" name="正方形/長方形 3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1" name="正方形/長方形 37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2" name="正方形/長方形 37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3" name="正方形/長方形 37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4" name="正方形/長方形 37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5" name="正方形/長方形 37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6" name="正方形/長方形 37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正方形/長方形 37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8" name="正方形/長方形 37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9" name="正方形/長方形 37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0" name="正方形/長方形 37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1" name="正方形/長方形 38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2" name="正方形/長方形 38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3" name="正方形/長方形 38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4" name="正方形/長方形 38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5" name="正方形/長方形 38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6" name="テキスト ボックス 39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7" name="直線コネクタ 39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8" name="テキスト ボックス 39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9" name="直線コネクタ 39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0" name="テキスト ボックス 39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1" name="直線コネクタ 40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2" name="テキスト ボックス 40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3" name="直線コネクタ 40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4" name="テキスト ボックス 40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5" name="直線コネクタ 40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6" name="テキスト ボックス 40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7" name="直線コネクタ 4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8" name="テキスト ボックス 40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40005</xdr:rowOff>
    </xdr:from>
    <xdr:to>
      <xdr:col>85</xdr:col>
      <xdr:colOff>126364</xdr:colOff>
      <xdr:row>41</xdr:row>
      <xdr:rowOff>125730</xdr:rowOff>
    </xdr:to>
    <xdr:cxnSp macro="">
      <xdr:nvCxnSpPr>
        <xdr:cNvPr id="410" name="直線コネクタ 409"/>
        <xdr:cNvCxnSpPr/>
      </xdr:nvCxnSpPr>
      <xdr:spPr>
        <a:xfrm flipV="1">
          <a:off x="16318864" y="569785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129557</xdr:rowOff>
    </xdr:from>
    <xdr:ext cx="405111" cy="259045"/>
    <xdr:sp macro="" textlink="">
      <xdr:nvSpPr>
        <xdr:cNvPr id="411" name="【認定こども園・幼稚園・保育所】&#10;有形固定資産減価償却率最小値テキスト"/>
        <xdr:cNvSpPr txBox="1"/>
      </xdr:nvSpPr>
      <xdr:spPr>
        <a:xfrm>
          <a:off x="16357600" y="715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125730</xdr:rowOff>
    </xdr:from>
    <xdr:to>
      <xdr:col>86</xdr:col>
      <xdr:colOff>25400</xdr:colOff>
      <xdr:row>41</xdr:row>
      <xdr:rowOff>125730</xdr:rowOff>
    </xdr:to>
    <xdr:cxnSp macro="">
      <xdr:nvCxnSpPr>
        <xdr:cNvPr id="412" name="直線コネクタ 411"/>
        <xdr:cNvCxnSpPr/>
      </xdr:nvCxnSpPr>
      <xdr:spPr>
        <a:xfrm>
          <a:off x="16230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158132</xdr:rowOff>
    </xdr:from>
    <xdr:ext cx="405111" cy="259045"/>
    <xdr:sp macro="" textlink="">
      <xdr:nvSpPr>
        <xdr:cNvPr id="413" name="【認定こども園・幼稚園・保育所】&#10;有形固定資産減価償却率最大値テキスト"/>
        <xdr:cNvSpPr txBox="1"/>
      </xdr:nvSpPr>
      <xdr:spPr>
        <a:xfrm>
          <a:off x="16357600" y="547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40005</xdr:rowOff>
    </xdr:from>
    <xdr:to>
      <xdr:col>86</xdr:col>
      <xdr:colOff>25400</xdr:colOff>
      <xdr:row>33</xdr:row>
      <xdr:rowOff>40005</xdr:rowOff>
    </xdr:to>
    <xdr:cxnSp macro="">
      <xdr:nvCxnSpPr>
        <xdr:cNvPr id="414" name="直線コネクタ 413"/>
        <xdr:cNvCxnSpPr/>
      </xdr:nvCxnSpPr>
      <xdr:spPr>
        <a:xfrm>
          <a:off x="16230600" y="569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21607</xdr:rowOff>
    </xdr:from>
    <xdr:ext cx="405111" cy="259045"/>
    <xdr:sp macro="" textlink="">
      <xdr:nvSpPr>
        <xdr:cNvPr id="415" name="【認定こども園・幼稚園・保育所】&#10;有形固定資産減価償却率平均値テキスト"/>
        <xdr:cNvSpPr txBox="1"/>
      </xdr:nvSpPr>
      <xdr:spPr>
        <a:xfrm>
          <a:off x="16357600" y="6193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170180</xdr:rowOff>
    </xdr:from>
    <xdr:to>
      <xdr:col>85</xdr:col>
      <xdr:colOff>177800</xdr:colOff>
      <xdr:row>37</xdr:row>
      <xdr:rowOff>100330</xdr:rowOff>
    </xdr:to>
    <xdr:sp macro="" textlink="">
      <xdr:nvSpPr>
        <xdr:cNvPr id="416" name="フローチャート: 判断 415"/>
        <xdr:cNvSpPr/>
      </xdr:nvSpPr>
      <xdr:spPr>
        <a:xfrm>
          <a:off x="162687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417" name="フローチャート: 判断 416"/>
        <xdr:cNvSpPr/>
      </xdr:nvSpPr>
      <xdr:spPr>
        <a:xfrm>
          <a:off x="15430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84455</xdr:rowOff>
    </xdr:from>
    <xdr:to>
      <xdr:col>76</xdr:col>
      <xdr:colOff>165100</xdr:colOff>
      <xdr:row>38</xdr:row>
      <xdr:rowOff>14605</xdr:rowOff>
    </xdr:to>
    <xdr:sp macro="" textlink="">
      <xdr:nvSpPr>
        <xdr:cNvPr id="418" name="フローチャート: 判断 417"/>
        <xdr:cNvSpPr/>
      </xdr:nvSpPr>
      <xdr:spPr>
        <a:xfrm>
          <a:off x="14541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97790</xdr:rowOff>
    </xdr:from>
    <xdr:to>
      <xdr:col>72</xdr:col>
      <xdr:colOff>38100</xdr:colOff>
      <xdr:row>38</xdr:row>
      <xdr:rowOff>27940</xdr:rowOff>
    </xdr:to>
    <xdr:sp macro="" textlink="">
      <xdr:nvSpPr>
        <xdr:cNvPr id="419" name="フローチャート: 判断 418"/>
        <xdr:cNvSpPr/>
      </xdr:nvSpPr>
      <xdr:spPr>
        <a:xfrm>
          <a:off x="13652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84455</xdr:rowOff>
    </xdr:from>
    <xdr:to>
      <xdr:col>67</xdr:col>
      <xdr:colOff>101600</xdr:colOff>
      <xdr:row>38</xdr:row>
      <xdr:rowOff>14605</xdr:rowOff>
    </xdr:to>
    <xdr:sp macro="" textlink="">
      <xdr:nvSpPr>
        <xdr:cNvPr id="420" name="フローチャート: 判断 419"/>
        <xdr:cNvSpPr/>
      </xdr:nvSpPr>
      <xdr:spPr>
        <a:xfrm>
          <a:off x="12763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1" name="テキスト ボックス 4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2" name="テキスト ボックス 4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3" name="テキスト ボックス 4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4" name="テキスト ボックス 4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5" name="テキスト ボックス 4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132080</xdr:rowOff>
    </xdr:from>
    <xdr:to>
      <xdr:col>85</xdr:col>
      <xdr:colOff>177800</xdr:colOff>
      <xdr:row>38</xdr:row>
      <xdr:rowOff>62230</xdr:rowOff>
    </xdr:to>
    <xdr:sp macro="" textlink="">
      <xdr:nvSpPr>
        <xdr:cNvPr id="426" name="楕円 425"/>
        <xdr:cNvSpPr/>
      </xdr:nvSpPr>
      <xdr:spPr>
        <a:xfrm>
          <a:off x="162687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110507</xdr:rowOff>
    </xdr:from>
    <xdr:ext cx="405111" cy="259045"/>
    <xdr:sp macro="" textlink="">
      <xdr:nvSpPr>
        <xdr:cNvPr id="427" name="【認定こども園・幼稚園・保育所】&#10;有形固定資産減価償却率該当値テキスト"/>
        <xdr:cNvSpPr txBox="1"/>
      </xdr:nvSpPr>
      <xdr:spPr>
        <a:xfrm>
          <a:off x="16357600" y="645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95885</xdr:rowOff>
    </xdr:from>
    <xdr:to>
      <xdr:col>81</xdr:col>
      <xdr:colOff>101600</xdr:colOff>
      <xdr:row>38</xdr:row>
      <xdr:rowOff>26035</xdr:rowOff>
    </xdr:to>
    <xdr:sp macro="" textlink="">
      <xdr:nvSpPr>
        <xdr:cNvPr id="428" name="楕円 427"/>
        <xdr:cNvSpPr/>
      </xdr:nvSpPr>
      <xdr:spPr>
        <a:xfrm>
          <a:off x="154305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146685</xdr:rowOff>
    </xdr:from>
    <xdr:to>
      <xdr:col>85</xdr:col>
      <xdr:colOff>127000</xdr:colOff>
      <xdr:row>38</xdr:row>
      <xdr:rowOff>11430</xdr:rowOff>
    </xdr:to>
    <xdr:cxnSp macro="">
      <xdr:nvCxnSpPr>
        <xdr:cNvPr id="429" name="直線コネクタ 428"/>
        <xdr:cNvCxnSpPr/>
      </xdr:nvCxnSpPr>
      <xdr:spPr>
        <a:xfrm>
          <a:off x="15481300" y="649033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139700</xdr:rowOff>
    </xdr:from>
    <xdr:to>
      <xdr:col>76</xdr:col>
      <xdr:colOff>165100</xdr:colOff>
      <xdr:row>38</xdr:row>
      <xdr:rowOff>69850</xdr:rowOff>
    </xdr:to>
    <xdr:sp macro="" textlink="">
      <xdr:nvSpPr>
        <xdr:cNvPr id="430" name="楕円 429"/>
        <xdr:cNvSpPr/>
      </xdr:nvSpPr>
      <xdr:spPr>
        <a:xfrm>
          <a:off x="14541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146685</xdr:rowOff>
    </xdr:from>
    <xdr:to>
      <xdr:col>81</xdr:col>
      <xdr:colOff>50800</xdr:colOff>
      <xdr:row>38</xdr:row>
      <xdr:rowOff>19050</xdr:rowOff>
    </xdr:to>
    <xdr:cxnSp macro="">
      <xdr:nvCxnSpPr>
        <xdr:cNvPr id="431" name="直線コネクタ 430"/>
        <xdr:cNvCxnSpPr/>
      </xdr:nvCxnSpPr>
      <xdr:spPr>
        <a:xfrm flipV="1">
          <a:off x="14592300" y="649033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99695</xdr:rowOff>
    </xdr:from>
    <xdr:to>
      <xdr:col>72</xdr:col>
      <xdr:colOff>38100</xdr:colOff>
      <xdr:row>38</xdr:row>
      <xdr:rowOff>29845</xdr:rowOff>
    </xdr:to>
    <xdr:sp macro="" textlink="">
      <xdr:nvSpPr>
        <xdr:cNvPr id="432" name="楕円 431"/>
        <xdr:cNvSpPr/>
      </xdr:nvSpPr>
      <xdr:spPr>
        <a:xfrm>
          <a:off x="13652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150495</xdr:rowOff>
    </xdr:from>
    <xdr:to>
      <xdr:col>76</xdr:col>
      <xdr:colOff>114300</xdr:colOff>
      <xdr:row>38</xdr:row>
      <xdr:rowOff>19050</xdr:rowOff>
    </xdr:to>
    <xdr:cxnSp macro="">
      <xdr:nvCxnSpPr>
        <xdr:cNvPr id="433" name="直線コネクタ 432"/>
        <xdr:cNvCxnSpPr/>
      </xdr:nvCxnSpPr>
      <xdr:spPr>
        <a:xfrm>
          <a:off x="13703300" y="64941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93980</xdr:rowOff>
    </xdr:from>
    <xdr:to>
      <xdr:col>67</xdr:col>
      <xdr:colOff>101600</xdr:colOff>
      <xdr:row>38</xdr:row>
      <xdr:rowOff>24130</xdr:rowOff>
    </xdr:to>
    <xdr:sp macro="" textlink="">
      <xdr:nvSpPr>
        <xdr:cNvPr id="434" name="楕円 433"/>
        <xdr:cNvSpPr/>
      </xdr:nvSpPr>
      <xdr:spPr>
        <a:xfrm>
          <a:off x="12763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144780</xdr:rowOff>
    </xdr:from>
    <xdr:to>
      <xdr:col>71</xdr:col>
      <xdr:colOff>177800</xdr:colOff>
      <xdr:row>37</xdr:row>
      <xdr:rowOff>150495</xdr:rowOff>
    </xdr:to>
    <xdr:cxnSp macro="">
      <xdr:nvCxnSpPr>
        <xdr:cNvPr id="435" name="直線コネクタ 434"/>
        <xdr:cNvCxnSpPr/>
      </xdr:nvCxnSpPr>
      <xdr:spPr>
        <a:xfrm>
          <a:off x="12814300" y="64884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4462</xdr:rowOff>
    </xdr:from>
    <xdr:ext cx="405111" cy="259045"/>
    <xdr:sp macro="" textlink="">
      <xdr:nvSpPr>
        <xdr:cNvPr id="436" name="n_1aveValue【認定こども園・幼稚園・保育所】&#10;有形固定資産減価償却率"/>
        <xdr:cNvSpPr txBox="1"/>
      </xdr:nvSpPr>
      <xdr:spPr>
        <a:xfrm>
          <a:off x="152660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31132</xdr:rowOff>
    </xdr:from>
    <xdr:ext cx="405111" cy="259045"/>
    <xdr:sp macro="" textlink="">
      <xdr:nvSpPr>
        <xdr:cNvPr id="437" name="n_2aveValue【認定こども園・幼稚園・保育所】&#10;有形固定資産減価償却率"/>
        <xdr:cNvSpPr txBox="1"/>
      </xdr:nvSpPr>
      <xdr:spPr>
        <a:xfrm>
          <a:off x="14389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44467</xdr:rowOff>
    </xdr:from>
    <xdr:ext cx="405111" cy="259045"/>
    <xdr:sp macro="" textlink="">
      <xdr:nvSpPr>
        <xdr:cNvPr id="438" name="n_3aveValue【認定こども園・幼稚園・保育所】&#10;有形固定資産減価償却率"/>
        <xdr:cNvSpPr txBox="1"/>
      </xdr:nvSpPr>
      <xdr:spPr>
        <a:xfrm>
          <a:off x="13500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31132</xdr:rowOff>
    </xdr:from>
    <xdr:ext cx="405111" cy="259045"/>
    <xdr:sp macro="" textlink="">
      <xdr:nvSpPr>
        <xdr:cNvPr id="439" name="n_4aveValue【認定こども園・幼稚園・保育所】&#10;有形固定資産減価償却率"/>
        <xdr:cNvSpPr txBox="1"/>
      </xdr:nvSpPr>
      <xdr:spPr>
        <a:xfrm>
          <a:off x="12611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17162</xdr:rowOff>
    </xdr:from>
    <xdr:ext cx="405111" cy="259045"/>
    <xdr:sp macro="" textlink="">
      <xdr:nvSpPr>
        <xdr:cNvPr id="440" name="n_1mainValue【認定こども園・幼稚園・保育所】&#10;有形固定資産減価償却率"/>
        <xdr:cNvSpPr txBox="1"/>
      </xdr:nvSpPr>
      <xdr:spPr>
        <a:xfrm>
          <a:off x="15266044" y="653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60977</xdr:rowOff>
    </xdr:from>
    <xdr:ext cx="405111" cy="259045"/>
    <xdr:sp macro="" textlink="">
      <xdr:nvSpPr>
        <xdr:cNvPr id="441" name="n_2mainValue【認定こども園・幼稚園・保育所】&#10;有形固定資産減価償却率"/>
        <xdr:cNvSpPr txBox="1"/>
      </xdr:nvSpPr>
      <xdr:spPr>
        <a:xfrm>
          <a:off x="14389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20972</xdr:rowOff>
    </xdr:from>
    <xdr:ext cx="405111" cy="259045"/>
    <xdr:sp macro="" textlink="">
      <xdr:nvSpPr>
        <xdr:cNvPr id="442" name="n_3mainValue【認定こども園・幼稚園・保育所】&#10;有形固定資産減価償却率"/>
        <xdr:cNvSpPr txBox="1"/>
      </xdr:nvSpPr>
      <xdr:spPr>
        <a:xfrm>
          <a:off x="13500744"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15257</xdr:rowOff>
    </xdr:from>
    <xdr:ext cx="405111" cy="259045"/>
    <xdr:sp macro="" textlink="">
      <xdr:nvSpPr>
        <xdr:cNvPr id="443" name="n_4mainValue【認定こども園・幼稚園・保育所】&#10;有形固定資産減価償却率"/>
        <xdr:cNvSpPr txBox="1"/>
      </xdr:nvSpPr>
      <xdr:spPr>
        <a:xfrm>
          <a:off x="12611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4" name="正方形/長方形 4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5" name="正方形/長方形 4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6" name="正方形/長方形 4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7" name="正方形/長方形 4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8" name="正方形/長方形 4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9" name="正方形/長方形 4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0" name="正方形/長方形 4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1" name="正方形/長方形 4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2" name="テキスト ボックス 4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3" name="直線コネクタ 4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4" name="直線コネクタ 45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5" name="テキスト ボックス 45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6" name="直線コネクタ 45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7" name="テキスト ボックス 45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8" name="直線コネクタ 45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59" name="テキスト ボックス 45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0" name="直線コネクタ 45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1" name="テキスト ボックス 46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2" name="直線コネクタ 46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3" name="テキスト ボックス 46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5" name="テキスト ボックス 46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121920</xdr:rowOff>
    </xdr:from>
    <xdr:to>
      <xdr:col>116</xdr:col>
      <xdr:colOff>62864</xdr:colOff>
      <xdr:row>42</xdr:row>
      <xdr:rowOff>0</xdr:rowOff>
    </xdr:to>
    <xdr:cxnSp macro="">
      <xdr:nvCxnSpPr>
        <xdr:cNvPr id="467" name="直線コネクタ 466"/>
        <xdr:cNvCxnSpPr/>
      </xdr:nvCxnSpPr>
      <xdr:spPr>
        <a:xfrm flipV="1">
          <a:off x="22160864" y="59512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68" name="【認定こども園・幼稚園・保育所】&#10;一人当たり面積最小値テキスト"/>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69" name="直線コネクタ 468"/>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68597</xdr:rowOff>
    </xdr:from>
    <xdr:ext cx="469744" cy="259045"/>
    <xdr:sp macro="" textlink="">
      <xdr:nvSpPr>
        <xdr:cNvPr id="470" name="【認定こども園・幼稚園・保育所】&#10;一人当たり面積最大値テキスト"/>
        <xdr:cNvSpPr txBox="1"/>
      </xdr:nvSpPr>
      <xdr:spPr>
        <a:xfrm>
          <a:off x="22199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121920</xdr:rowOff>
    </xdr:from>
    <xdr:to>
      <xdr:col>116</xdr:col>
      <xdr:colOff>152400</xdr:colOff>
      <xdr:row>34</xdr:row>
      <xdr:rowOff>121920</xdr:rowOff>
    </xdr:to>
    <xdr:cxnSp macro="">
      <xdr:nvCxnSpPr>
        <xdr:cNvPr id="471" name="直線コネクタ 470"/>
        <xdr:cNvCxnSpPr/>
      </xdr:nvCxnSpPr>
      <xdr:spPr>
        <a:xfrm>
          <a:off x="22072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30497</xdr:rowOff>
    </xdr:from>
    <xdr:ext cx="469744" cy="259045"/>
    <xdr:sp macro="" textlink="">
      <xdr:nvSpPr>
        <xdr:cNvPr id="472" name="【認定こども園・幼稚園・保育所】&#10;一人当たり面積平均値テキスト"/>
        <xdr:cNvSpPr txBox="1"/>
      </xdr:nvSpPr>
      <xdr:spPr>
        <a:xfrm>
          <a:off x="22199600" y="671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52070</xdr:rowOff>
    </xdr:from>
    <xdr:to>
      <xdr:col>116</xdr:col>
      <xdr:colOff>114300</xdr:colOff>
      <xdr:row>39</xdr:row>
      <xdr:rowOff>153670</xdr:rowOff>
    </xdr:to>
    <xdr:sp macro="" textlink="">
      <xdr:nvSpPr>
        <xdr:cNvPr id="473" name="フローチャート: 判断 472"/>
        <xdr:cNvSpPr/>
      </xdr:nvSpPr>
      <xdr:spPr>
        <a:xfrm>
          <a:off x="221107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36830</xdr:rowOff>
    </xdr:from>
    <xdr:to>
      <xdr:col>112</xdr:col>
      <xdr:colOff>38100</xdr:colOff>
      <xdr:row>39</xdr:row>
      <xdr:rowOff>138430</xdr:rowOff>
    </xdr:to>
    <xdr:sp macro="" textlink="">
      <xdr:nvSpPr>
        <xdr:cNvPr id="474" name="フローチャート: 判断 473"/>
        <xdr:cNvSpPr/>
      </xdr:nvSpPr>
      <xdr:spPr>
        <a:xfrm>
          <a:off x="21272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59690</xdr:rowOff>
    </xdr:from>
    <xdr:to>
      <xdr:col>107</xdr:col>
      <xdr:colOff>101600</xdr:colOff>
      <xdr:row>39</xdr:row>
      <xdr:rowOff>161290</xdr:rowOff>
    </xdr:to>
    <xdr:sp macro="" textlink="">
      <xdr:nvSpPr>
        <xdr:cNvPr id="475" name="フローチャート: 判断 474"/>
        <xdr:cNvSpPr/>
      </xdr:nvSpPr>
      <xdr:spPr>
        <a:xfrm>
          <a:off x="20383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44450</xdr:rowOff>
    </xdr:from>
    <xdr:to>
      <xdr:col>102</xdr:col>
      <xdr:colOff>165100</xdr:colOff>
      <xdr:row>39</xdr:row>
      <xdr:rowOff>146050</xdr:rowOff>
    </xdr:to>
    <xdr:sp macro="" textlink="">
      <xdr:nvSpPr>
        <xdr:cNvPr id="476" name="フローチャート: 判断 475"/>
        <xdr:cNvSpPr/>
      </xdr:nvSpPr>
      <xdr:spPr>
        <a:xfrm>
          <a:off x="19494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170180</xdr:rowOff>
    </xdr:from>
    <xdr:to>
      <xdr:col>98</xdr:col>
      <xdr:colOff>38100</xdr:colOff>
      <xdr:row>39</xdr:row>
      <xdr:rowOff>100330</xdr:rowOff>
    </xdr:to>
    <xdr:sp macro="" textlink="">
      <xdr:nvSpPr>
        <xdr:cNvPr id="477" name="フローチャート: 判断 476"/>
        <xdr:cNvSpPr/>
      </xdr:nvSpPr>
      <xdr:spPr>
        <a:xfrm>
          <a:off x="18605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44450</xdr:rowOff>
    </xdr:from>
    <xdr:to>
      <xdr:col>116</xdr:col>
      <xdr:colOff>114300</xdr:colOff>
      <xdr:row>39</xdr:row>
      <xdr:rowOff>146050</xdr:rowOff>
    </xdr:to>
    <xdr:sp macro="" textlink="">
      <xdr:nvSpPr>
        <xdr:cNvPr id="483" name="楕円 482"/>
        <xdr:cNvSpPr/>
      </xdr:nvSpPr>
      <xdr:spPr>
        <a:xfrm>
          <a:off x="221107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67327</xdr:rowOff>
    </xdr:from>
    <xdr:ext cx="469744" cy="259045"/>
    <xdr:sp macro="" textlink="">
      <xdr:nvSpPr>
        <xdr:cNvPr id="484" name="【認定こども園・幼稚園・保育所】&#10;一人当たり面積該当値テキスト"/>
        <xdr:cNvSpPr txBox="1"/>
      </xdr:nvSpPr>
      <xdr:spPr>
        <a:xfrm>
          <a:off x="22199600"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52070</xdr:rowOff>
    </xdr:from>
    <xdr:to>
      <xdr:col>112</xdr:col>
      <xdr:colOff>38100</xdr:colOff>
      <xdr:row>39</xdr:row>
      <xdr:rowOff>153670</xdr:rowOff>
    </xdr:to>
    <xdr:sp macro="" textlink="">
      <xdr:nvSpPr>
        <xdr:cNvPr id="485" name="楕円 484"/>
        <xdr:cNvSpPr/>
      </xdr:nvSpPr>
      <xdr:spPr>
        <a:xfrm>
          <a:off x="212725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95250</xdr:rowOff>
    </xdr:from>
    <xdr:to>
      <xdr:col>116</xdr:col>
      <xdr:colOff>63500</xdr:colOff>
      <xdr:row>39</xdr:row>
      <xdr:rowOff>102870</xdr:rowOff>
    </xdr:to>
    <xdr:cxnSp macro="">
      <xdr:nvCxnSpPr>
        <xdr:cNvPr id="486" name="直線コネクタ 485"/>
        <xdr:cNvCxnSpPr/>
      </xdr:nvCxnSpPr>
      <xdr:spPr>
        <a:xfrm flipV="1">
          <a:off x="21323300" y="67818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139700</xdr:rowOff>
    </xdr:from>
    <xdr:to>
      <xdr:col>107</xdr:col>
      <xdr:colOff>101600</xdr:colOff>
      <xdr:row>39</xdr:row>
      <xdr:rowOff>69850</xdr:rowOff>
    </xdr:to>
    <xdr:sp macro="" textlink="">
      <xdr:nvSpPr>
        <xdr:cNvPr id="487" name="楕円 486"/>
        <xdr:cNvSpPr/>
      </xdr:nvSpPr>
      <xdr:spPr>
        <a:xfrm>
          <a:off x="20383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19050</xdr:rowOff>
    </xdr:from>
    <xdr:to>
      <xdr:col>111</xdr:col>
      <xdr:colOff>177800</xdr:colOff>
      <xdr:row>39</xdr:row>
      <xdr:rowOff>102870</xdr:rowOff>
    </xdr:to>
    <xdr:cxnSp macro="">
      <xdr:nvCxnSpPr>
        <xdr:cNvPr id="488" name="直線コネクタ 487"/>
        <xdr:cNvCxnSpPr/>
      </xdr:nvCxnSpPr>
      <xdr:spPr>
        <a:xfrm>
          <a:off x="20434300" y="67056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489" name="楕円 488"/>
        <xdr:cNvSpPr/>
      </xdr:nvSpPr>
      <xdr:spPr>
        <a:xfrm>
          <a:off x="19494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19050</xdr:rowOff>
    </xdr:from>
    <xdr:to>
      <xdr:col>107</xdr:col>
      <xdr:colOff>50800</xdr:colOff>
      <xdr:row>39</xdr:row>
      <xdr:rowOff>19050</xdr:rowOff>
    </xdr:to>
    <xdr:cxnSp macro="">
      <xdr:nvCxnSpPr>
        <xdr:cNvPr id="490" name="直線コネクタ 489"/>
        <xdr:cNvCxnSpPr/>
      </xdr:nvCxnSpPr>
      <xdr:spPr>
        <a:xfrm>
          <a:off x="19545300" y="670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147320</xdr:rowOff>
    </xdr:from>
    <xdr:to>
      <xdr:col>98</xdr:col>
      <xdr:colOff>38100</xdr:colOff>
      <xdr:row>39</xdr:row>
      <xdr:rowOff>77470</xdr:rowOff>
    </xdr:to>
    <xdr:sp macro="" textlink="">
      <xdr:nvSpPr>
        <xdr:cNvPr id="491" name="楕円 490"/>
        <xdr:cNvSpPr/>
      </xdr:nvSpPr>
      <xdr:spPr>
        <a:xfrm>
          <a:off x="18605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19050</xdr:rowOff>
    </xdr:from>
    <xdr:to>
      <xdr:col>102</xdr:col>
      <xdr:colOff>114300</xdr:colOff>
      <xdr:row>39</xdr:row>
      <xdr:rowOff>26670</xdr:rowOff>
    </xdr:to>
    <xdr:cxnSp macro="">
      <xdr:nvCxnSpPr>
        <xdr:cNvPr id="492" name="直線コネクタ 491"/>
        <xdr:cNvCxnSpPr/>
      </xdr:nvCxnSpPr>
      <xdr:spPr>
        <a:xfrm flipV="1">
          <a:off x="18656300" y="6705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154957</xdr:rowOff>
    </xdr:from>
    <xdr:ext cx="469744" cy="259045"/>
    <xdr:sp macro="" textlink="">
      <xdr:nvSpPr>
        <xdr:cNvPr id="493" name="n_1aveValue【認定こども園・幼稚園・保育所】&#10;一人当たり面積"/>
        <xdr:cNvSpPr txBox="1"/>
      </xdr:nvSpPr>
      <xdr:spPr>
        <a:xfrm>
          <a:off x="210757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152417</xdr:rowOff>
    </xdr:from>
    <xdr:ext cx="469744" cy="259045"/>
    <xdr:sp macro="" textlink="">
      <xdr:nvSpPr>
        <xdr:cNvPr id="494" name="n_2aveValue【認定こども園・幼稚園・保育所】&#10;一人当たり面積"/>
        <xdr:cNvSpPr txBox="1"/>
      </xdr:nvSpPr>
      <xdr:spPr>
        <a:xfrm>
          <a:off x="20199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137177</xdr:rowOff>
    </xdr:from>
    <xdr:ext cx="469744" cy="259045"/>
    <xdr:sp macro="" textlink="">
      <xdr:nvSpPr>
        <xdr:cNvPr id="495" name="n_3aveValue【認定こども園・幼稚園・保育所】&#10;一人当たり面積"/>
        <xdr:cNvSpPr txBox="1"/>
      </xdr:nvSpPr>
      <xdr:spPr>
        <a:xfrm>
          <a:off x="19310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91457</xdr:rowOff>
    </xdr:from>
    <xdr:ext cx="469744" cy="259045"/>
    <xdr:sp macro="" textlink="">
      <xdr:nvSpPr>
        <xdr:cNvPr id="496" name="n_4aveValue【認定こども園・幼稚園・保育所】&#10;一人当たり面積"/>
        <xdr:cNvSpPr txBox="1"/>
      </xdr:nvSpPr>
      <xdr:spPr>
        <a:xfrm>
          <a:off x="184214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144797</xdr:rowOff>
    </xdr:from>
    <xdr:ext cx="469744" cy="259045"/>
    <xdr:sp macro="" textlink="">
      <xdr:nvSpPr>
        <xdr:cNvPr id="497" name="n_1mainValue【認定こども園・幼稚園・保育所】&#10;一人当たり面積"/>
        <xdr:cNvSpPr txBox="1"/>
      </xdr:nvSpPr>
      <xdr:spPr>
        <a:xfrm>
          <a:off x="21075727"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86377</xdr:rowOff>
    </xdr:from>
    <xdr:ext cx="469744" cy="259045"/>
    <xdr:sp macro="" textlink="">
      <xdr:nvSpPr>
        <xdr:cNvPr id="498" name="n_2mainValue【認定こども園・幼稚園・保育所】&#10;一人当たり面積"/>
        <xdr:cNvSpPr txBox="1"/>
      </xdr:nvSpPr>
      <xdr:spPr>
        <a:xfrm>
          <a:off x="20199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86377</xdr:rowOff>
    </xdr:from>
    <xdr:ext cx="469744" cy="259045"/>
    <xdr:sp macro="" textlink="">
      <xdr:nvSpPr>
        <xdr:cNvPr id="499" name="n_3mainValue【認定こども園・幼稚園・保育所】&#10;一人当たり面積"/>
        <xdr:cNvSpPr txBox="1"/>
      </xdr:nvSpPr>
      <xdr:spPr>
        <a:xfrm>
          <a:off x="19310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93997</xdr:rowOff>
    </xdr:from>
    <xdr:ext cx="469744" cy="259045"/>
    <xdr:sp macro="" textlink="">
      <xdr:nvSpPr>
        <xdr:cNvPr id="500" name="n_4mainValue【認定こども園・幼稚園・保育所】&#10;一人当たり面積"/>
        <xdr:cNvSpPr txBox="1"/>
      </xdr:nvSpPr>
      <xdr:spPr>
        <a:xfrm>
          <a:off x="18421427"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1" name="テキスト ボックス 51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2" name="直線コネクタ 51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3" name="テキスト ボックス 51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4" name="直線コネクタ 51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5" name="テキスト ボックス 51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6" name="直線コネクタ 51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7" name="テキスト ボックス 51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8" name="直線コネクタ 51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9" name="テキスト ボックス 51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0" name="直線コネクタ 51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1" name="テキスト ボックス 52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3" name="テキスト ボックス 52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148590</xdr:rowOff>
    </xdr:from>
    <xdr:to>
      <xdr:col>85</xdr:col>
      <xdr:colOff>126364</xdr:colOff>
      <xdr:row>63</xdr:row>
      <xdr:rowOff>19050</xdr:rowOff>
    </xdr:to>
    <xdr:cxnSp macro="">
      <xdr:nvCxnSpPr>
        <xdr:cNvPr id="525" name="直線コネクタ 524"/>
        <xdr:cNvCxnSpPr/>
      </xdr:nvCxnSpPr>
      <xdr:spPr>
        <a:xfrm flipV="1">
          <a:off x="16318864" y="95783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22877</xdr:rowOff>
    </xdr:from>
    <xdr:ext cx="405111" cy="259045"/>
    <xdr:sp macro="" textlink="">
      <xdr:nvSpPr>
        <xdr:cNvPr id="526" name="【学校施設】&#10;有形固定資産減価償却率最小値テキスト"/>
        <xdr:cNvSpPr txBox="1"/>
      </xdr:nvSpPr>
      <xdr:spPr>
        <a:xfrm>
          <a:off x="16357600"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19050</xdr:rowOff>
    </xdr:from>
    <xdr:to>
      <xdr:col>86</xdr:col>
      <xdr:colOff>25400</xdr:colOff>
      <xdr:row>63</xdr:row>
      <xdr:rowOff>19050</xdr:rowOff>
    </xdr:to>
    <xdr:cxnSp macro="">
      <xdr:nvCxnSpPr>
        <xdr:cNvPr id="527" name="直線コネクタ 526"/>
        <xdr:cNvCxnSpPr/>
      </xdr:nvCxnSpPr>
      <xdr:spPr>
        <a:xfrm>
          <a:off x="16230600" y="1082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95267</xdr:rowOff>
    </xdr:from>
    <xdr:ext cx="405111" cy="259045"/>
    <xdr:sp macro="" textlink="">
      <xdr:nvSpPr>
        <xdr:cNvPr id="528" name="【学校施設】&#10;有形固定資産減価償却率最大値テキスト"/>
        <xdr:cNvSpPr txBox="1"/>
      </xdr:nvSpPr>
      <xdr:spPr>
        <a:xfrm>
          <a:off x="16357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148590</xdr:rowOff>
    </xdr:from>
    <xdr:to>
      <xdr:col>86</xdr:col>
      <xdr:colOff>25400</xdr:colOff>
      <xdr:row>55</xdr:row>
      <xdr:rowOff>148590</xdr:rowOff>
    </xdr:to>
    <xdr:cxnSp macro="">
      <xdr:nvCxnSpPr>
        <xdr:cNvPr id="529" name="直線コネクタ 528"/>
        <xdr:cNvCxnSpPr/>
      </xdr:nvCxnSpPr>
      <xdr:spPr>
        <a:xfrm>
          <a:off x="16230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21607</xdr:rowOff>
    </xdr:from>
    <xdr:ext cx="405111" cy="259045"/>
    <xdr:sp macro="" textlink="">
      <xdr:nvSpPr>
        <xdr:cNvPr id="530" name="【学校施設】&#10;有形固定資産減価償却率平均値テキスト"/>
        <xdr:cNvSpPr txBox="1"/>
      </xdr:nvSpPr>
      <xdr:spPr>
        <a:xfrm>
          <a:off x="16357600" y="9965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531" name="フローチャート: 判断 530"/>
        <xdr:cNvSpPr/>
      </xdr:nvSpPr>
      <xdr:spPr>
        <a:xfrm>
          <a:off x="16268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xdr:rowOff>
    </xdr:from>
    <xdr:to>
      <xdr:col>81</xdr:col>
      <xdr:colOff>101600</xdr:colOff>
      <xdr:row>59</xdr:row>
      <xdr:rowOff>111760</xdr:rowOff>
    </xdr:to>
    <xdr:sp macro="" textlink="">
      <xdr:nvSpPr>
        <xdr:cNvPr id="532" name="フローチャート: 判断 531"/>
        <xdr:cNvSpPr/>
      </xdr:nvSpPr>
      <xdr:spPr>
        <a:xfrm>
          <a:off x="15430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128270</xdr:rowOff>
    </xdr:from>
    <xdr:to>
      <xdr:col>76</xdr:col>
      <xdr:colOff>165100</xdr:colOff>
      <xdr:row>59</xdr:row>
      <xdr:rowOff>58420</xdr:rowOff>
    </xdr:to>
    <xdr:sp macro="" textlink="">
      <xdr:nvSpPr>
        <xdr:cNvPr id="533" name="フローチャート: 判断 532"/>
        <xdr:cNvSpPr/>
      </xdr:nvSpPr>
      <xdr:spPr>
        <a:xfrm>
          <a:off x="14541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109220</xdr:rowOff>
    </xdr:from>
    <xdr:to>
      <xdr:col>72</xdr:col>
      <xdr:colOff>38100</xdr:colOff>
      <xdr:row>59</xdr:row>
      <xdr:rowOff>39370</xdr:rowOff>
    </xdr:to>
    <xdr:sp macro="" textlink="">
      <xdr:nvSpPr>
        <xdr:cNvPr id="534" name="フローチャート: 判断 533"/>
        <xdr:cNvSpPr/>
      </xdr:nvSpPr>
      <xdr:spPr>
        <a:xfrm>
          <a:off x="13652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90170</xdr:rowOff>
    </xdr:from>
    <xdr:to>
      <xdr:col>67</xdr:col>
      <xdr:colOff>101600</xdr:colOff>
      <xdr:row>59</xdr:row>
      <xdr:rowOff>20320</xdr:rowOff>
    </xdr:to>
    <xdr:sp macro="" textlink="">
      <xdr:nvSpPr>
        <xdr:cNvPr id="535" name="フローチャート: 判断 534"/>
        <xdr:cNvSpPr/>
      </xdr:nvSpPr>
      <xdr:spPr>
        <a:xfrm>
          <a:off x="12763500" y="100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74930</xdr:rowOff>
    </xdr:from>
    <xdr:to>
      <xdr:col>85</xdr:col>
      <xdr:colOff>177800</xdr:colOff>
      <xdr:row>62</xdr:row>
      <xdr:rowOff>5080</xdr:rowOff>
    </xdr:to>
    <xdr:sp macro="" textlink="">
      <xdr:nvSpPr>
        <xdr:cNvPr id="541" name="楕円 540"/>
        <xdr:cNvSpPr/>
      </xdr:nvSpPr>
      <xdr:spPr>
        <a:xfrm>
          <a:off x="162687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53357</xdr:rowOff>
    </xdr:from>
    <xdr:ext cx="405111" cy="259045"/>
    <xdr:sp macro="" textlink="">
      <xdr:nvSpPr>
        <xdr:cNvPr id="542" name="【学校施設】&#10;有形固定資産減価償却率該当値テキスト"/>
        <xdr:cNvSpPr txBox="1"/>
      </xdr:nvSpPr>
      <xdr:spPr>
        <a:xfrm>
          <a:off x="16357600"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124460</xdr:rowOff>
    </xdr:from>
    <xdr:to>
      <xdr:col>81</xdr:col>
      <xdr:colOff>101600</xdr:colOff>
      <xdr:row>62</xdr:row>
      <xdr:rowOff>54610</xdr:rowOff>
    </xdr:to>
    <xdr:sp macro="" textlink="">
      <xdr:nvSpPr>
        <xdr:cNvPr id="543" name="楕円 542"/>
        <xdr:cNvSpPr/>
      </xdr:nvSpPr>
      <xdr:spPr>
        <a:xfrm>
          <a:off x="154305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125730</xdr:rowOff>
    </xdr:from>
    <xdr:to>
      <xdr:col>85</xdr:col>
      <xdr:colOff>127000</xdr:colOff>
      <xdr:row>62</xdr:row>
      <xdr:rowOff>3810</xdr:rowOff>
    </xdr:to>
    <xdr:cxnSp macro="">
      <xdr:nvCxnSpPr>
        <xdr:cNvPr id="544" name="直線コネクタ 543"/>
        <xdr:cNvCxnSpPr/>
      </xdr:nvCxnSpPr>
      <xdr:spPr>
        <a:xfrm flipV="1">
          <a:off x="15481300" y="1058418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143510</xdr:rowOff>
    </xdr:from>
    <xdr:to>
      <xdr:col>76</xdr:col>
      <xdr:colOff>165100</xdr:colOff>
      <xdr:row>62</xdr:row>
      <xdr:rowOff>73660</xdr:rowOff>
    </xdr:to>
    <xdr:sp macro="" textlink="">
      <xdr:nvSpPr>
        <xdr:cNvPr id="545" name="楕円 544"/>
        <xdr:cNvSpPr/>
      </xdr:nvSpPr>
      <xdr:spPr>
        <a:xfrm>
          <a:off x="14541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3810</xdr:rowOff>
    </xdr:from>
    <xdr:to>
      <xdr:col>81</xdr:col>
      <xdr:colOff>50800</xdr:colOff>
      <xdr:row>62</xdr:row>
      <xdr:rowOff>22860</xdr:rowOff>
    </xdr:to>
    <xdr:cxnSp macro="">
      <xdr:nvCxnSpPr>
        <xdr:cNvPr id="546" name="直線コネクタ 545"/>
        <xdr:cNvCxnSpPr/>
      </xdr:nvCxnSpPr>
      <xdr:spPr>
        <a:xfrm flipV="1">
          <a:off x="14592300" y="1063371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124460</xdr:rowOff>
    </xdr:from>
    <xdr:to>
      <xdr:col>72</xdr:col>
      <xdr:colOff>38100</xdr:colOff>
      <xdr:row>62</xdr:row>
      <xdr:rowOff>54610</xdr:rowOff>
    </xdr:to>
    <xdr:sp macro="" textlink="">
      <xdr:nvSpPr>
        <xdr:cNvPr id="547" name="楕円 546"/>
        <xdr:cNvSpPr/>
      </xdr:nvSpPr>
      <xdr:spPr>
        <a:xfrm>
          <a:off x="136525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3810</xdr:rowOff>
    </xdr:from>
    <xdr:to>
      <xdr:col>76</xdr:col>
      <xdr:colOff>114300</xdr:colOff>
      <xdr:row>62</xdr:row>
      <xdr:rowOff>22860</xdr:rowOff>
    </xdr:to>
    <xdr:cxnSp macro="">
      <xdr:nvCxnSpPr>
        <xdr:cNvPr id="548" name="直線コネクタ 547"/>
        <xdr:cNvCxnSpPr/>
      </xdr:nvCxnSpPr>
      <xdr:spPr>
        <a:xfrm>
          <a:off x="13703300" y="1063371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143510</xdr:rowOff>
    </xdr:from>
    <xdr:to>
      <xdr:col>67</xdr:col>
      <xdr:colOff>101600</xdr:colOff>
      <xdr:row>62</xdr:row>
      <xdr:rowOff>73660</xdr:rowOff>
    </xdr:to>
    <xdr:sp macro="" textlink="">
      <xdr:nvSpPr>
        <xdr:cNvPr id="549" name="楕円 548"/>
        <xdr:cNvSpPr/>
      </xdr:nvSpPr>
      <xdr:spPr>
        <a:xfrm>
          <a:off x="12763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3810</xdr:rowOff>
    </xdr:from>
    <xdr:to>
      <xdr:col>71</xdr:col>
      <xdr:colOff>177800</xdr:colOff>
      <xdr:row>62</xdr:row>
      <xdr:rowOff>22860</xdr:rowOff>
    </xdr:to>
    <xdr:cxnSp macro="">
      <xdr:nvCxnSpPr>
        <xdr:cNvPr id="550" name="直線コネクタ 549"/>
        <xdr:cNvCxnSpPr/>
      </xdr:nvCxnSpPr>
      <xdr:spPr>
        <a:xfrm flipV="1">
          <a:off x="12814300" y="1063371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128287</xdr:rowOff>
    </xdr:from>
    <xdr:ext cx="405111" cy="259045"/>
    <xdr:sp macro="" textlink="">
      <xdr:nvSpPr>
        <xdr:cNvPr id="551" name="n_1aveValue【学校施設】&#10;有形固定資産減価償却率"/>
        <xdr:cNvSpPr txBox="1"/>
      </xdr:nvSpPr>
      <xdr:spPr>
        <a:xfrm>
          <a:off x="152660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74947</xdr:rowOff>
    </xdr:from>
    <xdr:ext cx="405111" cy="259045"/>
    <xdr:sp macro="" textlink="">
      <xdr:nvSpPr>
        <xdr:cNvPr id="552" name="n_2aveValue【学校施設】&#10;有形固定資産減価償却率"/>
        <xdr:cNvSpPr txBox="1"/>
      </xdr:nvSpPr>
      <xdr:spPr>
        <a:xfrm>
          <a:off x="14389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55897</xdr:rowOff>
    </xdr:from>
    <xdr:ext cx="405111" cy="259045"/>
    <xdr:sp macro="" textlink="">
      <xdr:nvSpPr>
        <xdr:cNvPr id="553" name="n_3aveValue【学校施設】&#10;有形固定資産減価償却率"/>
        <xdr:cNvSpPr txBox="1"/>
      </xdr:nvSpPr>
      <xdr:spPr>
        <a:xfrm>
          <a:off x="13500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36847</xdr:rowOff>
    </xdr:from>
    <xdr:ext cx="405111" cy="259045"/>
    <xdr:sp macro="" textlink="">
      <xdr:nvSpPr>
        <xdr:cNvPr id="554" name="n_4aveValue【学校施設】&#10;有形固定資産減価償却率"/>
        <xdr:cNvSpPr txBox="1"/>
      </xdr:nvSpPr>
      <xdr:spPr>
        <a:xfrm>
          <a:off x="126117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45737</xdr:rowOff>
    </xdr:from>
    <xdr:ext cx="405111" cy="259045"/>
    <xdr:sp macro="" textlink="">
      <xdr:nvSpPr>
        <xdr:cNvPr id="555" name="n_1mainValue【学校施設】&#10;有形固定資産減価償却率"/>
        <xdr:cNvSpPr txBox="1"/>
      </xdr:nvSpPr>
      <xdr:spPr>
        <a:xfrm>
          <a:off x="15266044" y="1067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64787</xdr:rowOff>
    </xdr:from>
    <xdr:ext cx="405111" cy="259045"/>
    <xdr:sp macro="" textlink="">
      <xdr:nvSpPr>
        <xdr:cNvPr id="556" name="n_2mainValue【学校施設】&#10;有形固定資産減価償却率"/>
        <xdr:cNvSpPr txBox="1"/>
      </xdr:nvSpPr>
      <xdr:spPr>
        <a:xfrm>
          <a:off x="14389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45737</xdr:rowOff>
    </xdr:from>
    <xdr:ext cx="405111" cy="259045"/>
    <xdr:sp macro="" textlink="">
      <xdr:nvSpPr>
        <xdr:cNvPr id="557" name="n_3mainValue【学校施設】&#10;有形固定資産減価償却率"/>
        <xdr:cNvSpPr txBox="1"/>
      </xdr:nvSpPr>
      <xdr:spPr>
        <a:xfrm>
          <a:off x="13500744" y="1067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64787</xdr:rowOff>
    </xdr:from>
    <xdr:ext cx="405111" cy="259045"/>
    <xdr:sp macro="" textlink="">
      <xdr:nvSpPr>
        <xdr:cNvPr id="558" name="n_4mainValue【学校施設】&#10;有形固定資産減価償却率"/>
        <xdr:cNvSpPr txBox="1"/>
      </xdr:nvSpPr>
      <xdr:spPr>
        <a:xfrm>
          <a:off x="12611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9" name="テキスト ボックス 56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0" name="直線コネクタ 56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1" name="テキスト ボックス 57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2" name="直線コネクタ 57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3" name="テキスト ボックス 57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4" name="直線コネクタ 57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5" name="テキスト ボックス 57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6" name="直線コネクタ 57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7" name="テキスト ボックス 57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8" name="直線コネクタ 57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9" name="テキスト ボックス 57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0" name="直線コネクタ 57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1" name="テキスト ボックス 58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2" name="直線コネクタ 5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3" name="テキスト ボックス 5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42454</xdr:rowOff>
    </xdr:to>
    <xdr:cxnSp macro="">
      <xdr:nvCxnSpPr>
        <xdr:cNvPr id="585" name="直線コネクタ 584"/>
        <xdr:cNvCxnSpPr/>
      </xdr:nvCxnSpPr>
      <xdr:spPr>
        <a:xfrm flipV="1">
          <a:off x="22160864" y="9639300"/>
          <a:ext cx="0" cy="1375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46281</xdr:rowOff>
    </xdr:from>
    <xdr:ext cx="469744" cy="259045"/>
    <xdr:sp macro="" textlink="">
      <xdr:nvSpPr>
        <xdr:cNvPr id="586" name="【学校施設】&#10;一人当たり面積最小値テキスト"/>
        <xdr:cNvSpPr txBox="1"/>
      </xdr:nvSpPr>
      <xdr:spPr>
        <a:xfrm>
          <a:off x="22199600" y="1101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42454</xdr:rowOff>
    </xdr:from>
    <xdr:to>
      <xdr:col>116</xdr:col>
      <xdr:colOff>152400</xdr:colOff>
      <xdr:row>64</xdr:row>
      <xdr:rowOff>42454</xdr:rowOff>
    </xdr:to>
    <xdr:cxnSp macro="">
      <xdr:nvCxnSpPr>
        <xdr:cNvPr id="587" name="直線コネクタ 586"/>
        <xdr:cNvCxnSpPr/>
      </xdr:nvCxnSpPr>
      <xdr:spPr>
        <a:xfrm>
          <a:off x="22072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588" name="【学校施設】&#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589" name="直線コネクタ 588"/>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30860</xdr:rowOff>
    </xdr:from>
    <xdr:ext cx="469744" cy="259045"/>
    <xdr:sp macro="" textlink="">
      <xdr:nvSpPr>
        <xdr:cNvPr id="590" name="【学校施設】&#10;一人当たり面積平均値テキスト"/>
        <xdr:cNvSpPr txBox="1"/>
      </xdr:nvSpPr>
      <xdr:spPr>
        <a:xfrm>
          <a:off x="22199600" y="10146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7983</xdr:rowOff>
    </xdr:from>
    <xdr:to>
      <xdr:col>116</xdr:col>
      <xdr:colOff>114300</xdr:colOff>
      <xdr:row>60</xdr:row>
      <xdr:rowOff>109583</xdr:rowOff>
    </xdr:to>
    <xdr:sp macro="" textlink="">
      <xdr:nvSpPr>
        <xdr:cNvPr id="591" name="フローチャート: 判断 590"/>
        <xdr:cNvSpPr/>
      </xdr:nvSpPr>
      <xdr:spPr>
        <a:xfrm>
          <a:off x="221107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43906</xdr:rowOff>
    </xdr:from>
    <xdr:to>
      <xdr:col>112</xdr:col>
      <xdr:colOff>38100</xdr:colOff>
      <xdr:row>60</xdr:row>
      <xdr:rowOff>145506</xdr:rowOff>
    </xdr:to>
    <xdr:sp macro="" textlink="">
      <xdr:nvSpPr>
        <xdr:cNvPr id="592" name="フローチャート: 判断 591"/>
        <xdr:cNvSpPr/>
      </xdr:nvSpPr>
      <xdr:spPr>
        <a:xfrm>
          <a:off x="21272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23223</xdr:rowOff>
    </xdr:from>
    <xdr:to>
      <xdr:col>107</xdr:col>
      <xdr:colOff>101600</xdr:colOff>
      <xdr:row>60</xdr:row>
      <xdr:rowOff>124823</xdr:rowOff>
    </xdr:to>
    <xdr:sp macro="" textlink="">
      <xdr:nvSpPr>
        <xdr:cNvPr id="593" name="フローチャート: 判断 592"/>
        <xdr:cNvSpPr/>
      </xdr:nvSpPr>
      <xdr:spPr>
        <a:xfrm>
          <a:off x="20383500" y="1031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37374</xdr:rowOff>
    </xdr:from>
    <xdr:to>
      <xdr:col>102</xdr:col>
      <xdr:colOff>165100</xdr:colOff>
      <xdr:row>60</xdr:row>
      <xdr:rowOff>138974</xdr:rowOff>
    </xdr:to>
    <xdr:sp macro="" textlink="">
      <xdr:nvSpPr>
        <xdr:cNvPr id="594" name="フローチャート: 判断 593"/>
        <xdr:cNvSpPr/>
      </xdr:nvSpPr>
      <xdr:spPr>
        <a:xfrm>
          <a:off x="19494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55880</xdr:rowOff>
    </xdr:from>
    <xdr:to>
      <xdr:col>98</xdr:col>
      <xdr:colOff>38100</xdr:colOff>
      <xdr:row>60</xdr:row>
      <xdr:rowOff>157480</xdr:rowOff>
    </xdr:to>
    <xdr:sp macro="" textlink="">
      <xdr:nvSpPr>
        <xdr:cNvPr id="595" name="フローチャート: 判断 594"/>
        <xdr:cNvSpPr/>
      </xdr:nvSpPr>
      <xdr:spPr>
        <a:xfrm>
          <a:off x="18605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6" name="テキスト ボックス 5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7" name="テキスト ボックス 5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8" name="テキスト ボックス 5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9" name="テキスト ボックス 5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0" name="テキスト ボックス 5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601" name="楕円 600"/>
        <xdr:cNvSpPr/>
      </xdr:nvSpPr>
      <xdr:spPr>
        <a:xfrm>
          <a:off x="221107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41927</xdr:rowOff>
    </xdr:from>
    <xdr:ext cx="469744" cy="259045"/>
    <xdr:sp macro="" textlink="">
      <xdr:nvSpPr>
        <xdr:cNvPr id="602" name="【学校施設】&#10;一人当たり面積該当値テキスト"/>
        <xdr:cNvSpPr txBox="1"/>
      </xdr:nvSpPr>
      <xdr:spPr>
        <a:xfrm>
          <a:off x="22199600" y="1032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46083</xdr:rowOff>
    </xdr:from>
    <xdr:to>
      <xdr:col>112</xdr:col>
      <xdr:colOff>38100</xdr:colOff>
      <xdr:row>60</xdr:row>
      <xdr:rowOff>147683</xdr:rowOff>
    </xdr:to>
    <xdr:sp macro="" textlink="">
      <xdr:nvSpPr>
        <xdr:cNvPr id="603" name="楕円 602"/>
        <xdr:cNvSpPr/>
      </xdr:nvSpPr>
      <xdr:spPr>
        <a:xfrm>
          <a:off x="21272500" y="1033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96883</xdr:rowOff>
    </xdr:from>
    <xdr:to>
      <xdr:col>116</xdr:col>
      <xdr:colOff>63500</xdr:colOff>
      <xdr:row>60</xdr:row>
      <xdr:rowOff>114300</xdr:rowOff>
    </xdr:to>
    <xdr:cxnSp macro="">
      <xdr:nvCxnSpPr>
        <xdr:cNvPr id="604" name="直線コネクタ 603"/>
        <xdr:cNvCxnSpPr/>
      </xdr:nvCxnSpPr>
      <xdr:spPr>
        <a:xfrm>
          <a:off x="21323300" y="10383883"/>
          <a:ext cx="83820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52615</xdr:rowOff>
    </xdr:from>
    <xdr:to>
      <xdr:col>107</xdr:col>
      <xdr:colOff>101600</xdr:colOff>
      <xdr:row>60</xdr:row>
      <xdr:rowOff>154215</xdr:rowOff>
    </xdr:to>
    <xdr:sp macro="" textlink="">
      <xdr:nvSpPr>
        <xdr:cNvPr id="605" name="楕円 604"/>
        <xdr:cNvSpPr/>
      </xdr:nvSpPr>
      <xdr:spPr>
        <a:xfrm>
          <a:off x="20383500" y="1033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96883</xdr:rowOff>
    </xdr:from>
    <xdr:to>
      <xdr:col>111</xdr:col>
      <xdr:colOff>177800</xdr:colOff>
      <xdr:row>60</xdr:row>
      <xdr:rowOff>103415</xdr:rowOff>
    </xdr:to>
    <xdr:cxnSp macro="">
      <xdr:nvCxnSpPr>
        <xdr:cNvPr id="606" name="直線コネクタ 605"/>
        <xdr:cNvCxnSpPr/>
      </xdr:nvCxnSpPr>
      <xdr:spPr>
        <a:xfrm flipV="1">
          <a:off x="20434300" y="10383883"/>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60234</xdr:rowOff>
    </xdr:from>
    <xdr:to>
      <xdr:col>102</xdr:col>
      <xdr:colOff>165100</xdr:colOff>
      <xdr:row>60</xdr:row>
      <xdr:rowOff>161834</xdr:rowOff>
    </xdr:to>
    <xdr:sp macro="" textlink="">
      <xdr:nvSpPr>
        <xdr:cNvPr id="607" name="楕円 606"/>
        <xdr:cNvSpPr/>
      </xdr:nvSpPr>
      <xdr:spPr>
        <a:xfrm>
          <a:off x="19494500" y="1034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103415</xdr:rowOff>
    </xdr:from>
    <xdr:to>
      <xdr:col>107</xdr:col>
      <xdr:colOff>50800</xdr:colOff>
      <xdr:row>60</xdr:row>
      <xdr:rowOff>111034</xdr:rowOff>
    </xdr:to>
    <xdr:cxnSp macro="">
      <xdr:nvCxnSpPr>
        <xdr:cNvPr id="608" name="直線コネクタ 607"/>
        <xdr:cNvCxnSpPr/>
      </xdr:nvCxnSpPr>
      <xdr:spPr>
        <a:xfrm flipV="1">
          <a:off x="19545300" y="10390415"/>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66766</xdr:rowOff>
    </xdr:from>
    <xdr:to>
      <xdr:col>98</xdr:col>
      <xdr:colOff>38100</xdr:colOff>
      <xdr:row>60</xdr:row>
      <xdr:rowOff>168366</xdr:rowOff>
    </xdr:to>
    <xdr:sp macro="" textlink="">
      <xdr:nvSpPr>
        <xdr:cNvPr id="609" name="楕円 608"/>
        <xdr:cNvSpPr/>
      </xdr:nvSpPr>
      <xdr:spPr>
        <a:xfrm>
          <a:off x="18605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111034</xdr:rowOff>
    </xdr:from>
    <xdr:to>
      <xdr:col>102</xdr:col>
      <xdr:colOff>114300</xdr:colOff>
      <xdr:row>60</xdr:row>
      <xdr:rowOff>117566</xdr:rowOff>
    </xdr:to>
    <xdr:cxnSp macro="">
      <xdr:nvCxnSpPr>
        <xdr:cNvPr id="610" name="直線コネクタ 609"/>
        <xdr:cNvCxnSpPr/>
      </xdr:nvCxnSpPr>
      <xdr:spPr>
        <a:xfrm flipV="1">
          <a:off x="18656300" y="1039803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162033</xdr:rowOff>
    </xdr:from>
    <xdr:ext cx="469744" cy="259045"/>
    <xdr:sp macro="" textlink="">
      <xdr:nvSpPr>
        <xdr:cNvPr id="611" name="n_1aveValue【学校施設】&#10;一人当たり面積"/>
        <xdr:cNvSpPr txBox="1"/>
      </xdr:nvSpPr>
      <xdr:spPr>
        <a:xfrm>
          <a:off x="21075727" y="1010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141350</xdr:rowOff>
    </xdr:from>
    <xdr:ext cx="469744" cy="259045"/>
    <xdr:sp macro="" textlink="">
      <xdr:nvSpPr>
        <xdr:cNvPr id="612" name="n_2aveValue【学校施設】&#10;一人当たり面積"/>
        <xdr:cNvSpPr txBox="1"/>
      </xdr:nvSpPr>
      <xdr:spPr>
        <a:xfrm>
          <a:off x="20199427" y="1008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155501</xdr:rowOff>
    </xdr:from>
    <xdr:ext cx="469744" cy="259045"/>
    <xdr:sp macro="" textlink="">
      <xdr:nvSpPr>
        <xdr:cNvPr id="613" name="n_3aveValue【学校施設】&#10;一人当たり面積"/>
        <xdr:cNvSpPr txBox="1"/>
      </xdr:nvSpPr>
      <xdr:spPr>
        <a:xfrm>
          <a:off x="19310427" y="1009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2557</xdr:rowOff>
    </xdr:from>
    <xdr:ext cx="469744" cy="259045"/>
    <xdr:sp macro="" textlink="">
      <xdr:nvSpPr>
        <xdr:cNvPr id="614" name="n_4aveValue【学校施設】&#10;一人当たり面積"/>
        <xdr:cNvSpPr txBox="1"/>
      </xdr:nvSpPr>
      <xdr:spPr>
        <a:xfrm>
          <a:off x="18421427" y="1011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138810</xdr:rowOff>
    </xdr:from>
    <xdr:ext cx="469744" cy="259045"/>
    <xdr:sp macro="" textlink="">
      <xdr:nvSpPr>
        <xdr:cNvPr id="615" name="n_1mainValue【学校施設】&#10;一人当たり面積"/>
        <xdr:cNvSpPr txBox="1"/>
      </xdr:nvSpPr>
      <xdr:spPr>
        <a:xfrm>
          <a:off x="21075727" y="1042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145342</xdr:rowOff>
    </xdr:from>
    <xdr:ext cx="469744" cy="259045"/>
    <xdr:sp macro="" textlink="">
      <xdr:nvSpPr>
        <xdr:cNvPr id="616" name="n_2mainValue【学校施設】&#10;一人当たり面積"/>
        <xdr:cNvSpPr txBox="1"/>
      </xdr:nvSpPr>
      <xdr:spPr>
        <a:xfrm>
          <a:off x="20199427" y="1043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152961</xdr:rowOff>
    </xdr:from>
    <xdr:ext cx="469744" cy="259045"/>
    <xdr:sp macro="" textlink="">
      <xdr:nvSpPr>
        <xdr:cNvPr id="617" name="n_3mainValue【学校施設】&#10;一人当たり面積"/>
        <xdr:cNvSpPr txBox="1"/>
      </xdr:nvSpPr>
      <xdr:spPr>
        <a:xfrm>
          <a:off x="19310427" y="1043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159493</xdr:rowOff>
    </xdr:from>
    <xdr:ext cx="469744" cy="259045"/>
    <xdr:sp macro="" textlink="">
      <xdr:nvSpPr>
        <xdr:cNvPr id="618" name="n_4mainValue【学校施設】&#10;一人当たり面積"/>
        <xdr:cNvSpPr txBox="1"/>
      </xdr:nvSpPr>
      <xdr:spPr>
        <a:xfrm>
          <a:off x="18421427" y="10446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0" name="正方形/長方形 6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1" name="正方形/長方形 6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2" name="正方形/長方形 6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3" name="正方形/長方形 6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4" name="正方形/長方形 6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5" name="正方形/長方形 6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7" name="テキスト ボックス 6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8" name="直線コネクタ 6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9" name="テキスト ボックス 62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0" name="直線コネクタ 62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1" name="テキスト ボックス 630"/>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2" name="直線コネクタ 63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3" name="テキスト ボックス 63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4" name="直線コネクタ 63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5" name="テキスト ボックス 63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6" name="直線コネクタ 63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7" name="テキスト ボックス 63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8" name="直線コネクタ 63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9" name="テキスト ボックス 63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0" name="直線コネクタ 6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1" name="テキスト ボックス 640"/>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45720</xdr:rowOff>
    </xdr:from>
    <xdr:to>
      <xdr:col>85</xdr:col>
      <xdr:colOff>126364</xdr:colOff>
      <xdr:row>86</xdr:row>
      <xdr:rowOff>114300</xdr:rowOff>
    </xdr:to>
    <xdr:cxnSp macro="">
      <xdr:nvCxnSpPr>
        <xdr:cNvPr id="643" name="直線コネクタ 642"/>
        <xdr:cNvCxnSpPr/>
      </xdr:nvCxnSpPr>
      <xdr:spPr>
        <a:xfrm flipV="1">
          <a:off x="16318864" y="1324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4"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5" name="直線コネクタ 644"/>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163847</xdr:rowOff>
    </xdr:from>
    <xdr:ext cx="405111" cy="259045"/>
    <xdr:sp macro="" textlink="">
      <xdr:nvSpPr>
        <xdr:cNvPr id="646" name="【児童館】&#10;有形固定資産減価償却率最大値テキスト"/>
        <xdr:cNvSpPr txBox="1"/>
      </xdr:nvSpPr>
      <xdr:spPr>
        <a:xfrm>
          <a:off x="16357600" y="1302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45720</xdr:rowOff>
    </xdr:from>
    <xdr:to>
      <xdr:col>86</xdr:col>
      <xdr:colOff>25400</xdr:colOff>
      <xdr:row>77</xdr:row>
      <xdr:rowOff>45720</xdr:rowOff>
    </xdr:to>
    <xdr:cxnSp macro="">
      <xdr:nvCxnSpPr>
        <xdr:cNvPr id="647" name="直線コネクタ 646"/>
        <xdr:cNvCxnSpPr/>
      </xdr:nvCxnSpPr>
      <xdr:spPr>
        <a:xfrm>
          <a:off x="16230600" y="1324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141622</xdr:rowOff>
    </xdr:from>
    <xdr:ext cx="405111" cy="259045"/>
    <xdr:sp macro="" textlink="">
      <xdr:nvSpPr>
        <xdr:cNvPr id="648" name="【児童館】&#10;有形固定資産減価償却率平均値テキスト"/>
        <xdr:cNvSpPr txBox="1"/>
      </xdr:nvSpPr>
      <xdr:spPr>
        <a:xfrm>
          <a:off x="16357600" y="13857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118745</xdr:rowOff>
    </xdr:from>
    <xdr:to>
      <xdr:col>85</xdr:col>
      <xdr:colOff>177800</xdr:colOff>
      <xdr:row>82</xdr:row>
      <xdr:rowOff>48895</xdr:rowOff>
    </xdr:to>
    <xdr:sp macro="" textlink="">
      <xdr:nvSpPr>
        <xdr:cNvPr id="649" name="フローチャート: 判断 648"/>
        <xdr:cNvSpPr/>
      </xdr:nvSpPr>
      <xdr:spPr>
        <a:xfrm>
          <a:off x="16268700" y="1400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90170</xdr:rowOff>
    </xdr:from>
    <xdr:to>
      <xdr:col>81</xdr:col>
      <xdr:colOff>101600</xdr:colOff>
      <xdr:row>82</xdr:row>
      <xdr:rowOff>20320</xdr:rowOff>
    </xdr:to>
    <xdr:sp macro="" textlink="">
      <xdr:nvSpPr>
        <xdr:cNvPr id="650" name="フローチャート: 判断 649"/>
        <xdr:cNvSpPr/>
      </xdr:nvSpPr>
      <xdr:spPr>
        <a:xfrm>
          <a:off x="15430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xdr:rowOff>
    </xdr:from>
    <xdr:to>
      <xdr:col>76</xdr:col>
      <xdr:colOff>165100</xdr:colOff>
      <xdr:row>81</xdr:row>
      <xdr:rowOff>107950</xdr:rowOff>
    </xdr:to>
    <xdr:sp macro="" textlink="">
      <xdr:nvSpPr>
        <xdr:cNvPr id="651" name="フローチャート: 判断 650"/>
        <xdr:cNvSpPr/>
      </xdr:nvSpPr>
      <xdr:spPr>
        <a:xfrm>
          <a:off x="14541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86361</xdr:rowOff>
    </xdr:from>
    <xdr:to>
      <xdr:col>72</xdr:col>
      <xdr:colOff>38100</xdr:colOff>
      <xdr:row>81</xdr:row>
      <xdr:rowOff>16511</xdr:rowOff>
    </xdr:to>
    <xdr:sp macro="" textlink="">
      <xdr:nvSpPr>
        <xdr:cNvPr id="652" name="フローチャート: 判断 651"/>
        <xdr:cNvSpPr/>
      </xdr:nvSpPr>
      <xdr:spPr>
        <a:xfrm>
          <a:off x="13652500" y="13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38736</xdr:rowOff>
    </xdr:from>
    <xdr:to>
      <xdr:col>67</xdr:col>
      <xdr:colOff>101600</xdr:colOff>
      <xdr:row>80</xdr:row>
      <xdr:rowOff>140336</xdr:rowOff>
    </xdr:to>
    <xdr:sp macro="" textlink="">
      <xdr:nvSpPr>
        <xdr:cNvPr id="653" name="フローチャート: 判断 652"/>
        <xdr:cNvSpPr/>
      </xdr:nvSpPr>
      <xdr:spPr>
        <a:xfrm>
          <a:off x="12763500" y="137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19686</xdr:rowOff>
    </xdr:from>
    <xdr:to>
      <xdr:col>85</xdr:col>
      <xdr:colOff>177800</xdr:colOff>
      <xdr:row>85</xdr:row>
      <xdr:rowOff>121286</xdr:rowOff>
    </xdr:to>
    <xdr:sp macro="" textlink="">
      <xdr:nvSpPr>
        <xdr:cNvPr id="659" name="楕円 658"/>
        <xdr:cNvSpPr/>
      </xdr:nvSpPr>
      <xdr:spPr>
        <a:xfrm>
          <a:off x="16268700" y="1459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169563</xdr:rowOff>
    </xdr:from>
    <xdr:ext cx="405111" cy="259045"/>
    <xdr:sp macro="" textlink="">
      <xdr:nvSpPr>
        <xdr:cNvPr id="660" name="【児童館】&#10;有形固定資産減価償却率該当値テキスト"/>
        <xdr:cNvSpPr txBox="1"/>
      </xdr:nvSpPr>
      <xdr:spPr>
        <a:xfrm>
          <a:off x="16357600" y="14571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151130</xdr:rowOff>
    </xdr:from>
    <xdr:to>
      <xdr:col>81</xdr:col>
      <xdr:colOff>101600</xdr:colOff>
      <xdr:row>85</xdr:row>
      <xdr:rowOff>81280</xdr:rowOff>
    </xdr:to>
    <xdr:sp macro="" textlink="">
      <xdr:nvSpPr>
        <xdr:cNvPr id="661" name="楕円 660"/>
        <xdr:cNvSpPr/>
      </xdr:nvSpPr>
      <xdr:spPr>
        <a:xfrm>
          <a:off x="15430500" y="145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30480</xdr:rowOff>
    </xdr:from>
    <xdr:to>
      <xdr:col>85</xdr:col>
      <xdr:colOff>127000</xdr:colOff>
      <xdr:row>85</xdr:row>
      <xdr:rowOff>70486</xdr:rowOff>
    </xdr:to>
    <xdr:cxnSp macro="">
      <xdr:nvCxnSpPr>
        <xdr:cNvPr id="662" name="直線コネクタ 661"/>
        <xdr:cNvCxnSpPr/>
      </xdr:nvCxnSpPr>
      <xdr:spPr>
        <a:xfrm>
          <a:off x="15481300" y="14603730"/>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120650</xdr:rowOff>
    </xdr:from>
    <xdr:to>
      <xdr:col>76</xdr:col>
      <xdr:colOff>165100</xdr:colOff>
      <xdr:row>85</xdr:row>
      <xdr:rowOff>50800</xdr:rowOff>
    </xdr:to>
    <xdr:sp macro="" textlink="">
      <xdr:nvSpPr>
        <xdr:cNvPr id="663" name="楕円 662"/>
        <xdr:cNvSpPr/>
      </xdr:nvSpPr>
      <xdr:spPr>
        <a:xfrm>
          <a:off x="145415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0</xdr:rowOff>
    </xdr:from>
    <xdr:to>
      <xdr:col>81</xdr:col>
      <xdr:colOff>50800</xdr:colOff>
      <xdr:row>85</xdr:row>
      <xdr:rowOff>30480</xdr:rowOff>
    </xdr:to>
    <xdr:cxnSp macro="">
      <xdr:nvCxnSpPr>
        <xdr:cNvPr id="664" name="直線コネクタ 663"/>
        <xdr:cNvCxnSpPr/>
      </xdr:nvCxnSpPr>
      <xdr:spPr>
        <a:xfrm>
          <a:off x="14592300" y="145732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76836</xdr:rowOff>
    </xdr:from>
    <xdr:to>
      <xdr:col>72</xdr:col>
      <xdr:colOff>38100</xdr:colOff>
      <xdr:row>85</xdr:row>
      <xdr:rowOff>6986</xdr:rowOff>
    </xdr:to>
    <xdr:sp macro="" textlink="">
      <xdr:nvSpPr>
        <xdr:cNvPr id="665" name="楕円 664"/>
        <xdr:cNvSpPr/>
      </xdr:nvSpPr>
      <xdr:spPr>
        <a:xfrm>
          <a:off x="13652500" y="1447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127636</xdr:rowOff>
    </xdr:from>
    <xdr:to>
      <xdr:col>76</xdr:col>
      <xdr:colOff>114300</xdr:colOff>
      <xdr:row>85</xdr:row>
      <xdr:rowOff>0</xdr:rowOff>
    </xdr:to>
    <xdr:cxnSp macro="">
      <xdr:nvCxnSpPr>
        <xdr:cNvPr id="666" name="直線コネクタ 665"/>
        <xdr:cNvCxnSpPr/>
      </xdr:nvCxnSpPr>
      <xdr:spPr>
        <a:xfrm>
          <a:off x="13703300" y="1452943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34925</xdr:rowOff>
    </xdr:from>
    <xdr:to>
      <xdr:col>67</xdr:col>
      <xdr:colOff>101600</xdr:colOff>
      <xdr:row>84</xdr:row>
      <xdr:rowOff>136525</xdr:rowOff>
    </xdr:to>
    <xdr:sp macro="" textlink="">
      <xdr:nvSpPr>
        <xdr:cNvPr id="667" name="楕円 666"/>
        <xdr:cNvSpPr/>
      </xdr:nvSpPr>
      <xdr:spPr>
        <a:xfrm>
          <a:off x="12763500" y="1443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85725</xdr:rowOff>
    </xdr:from>
    <xdr:to>
      <xdr:col>71</xdr:col>
      <xdr:colOff>177800</xdr:colOff>
      <xdr:row>84</xdr:row>
      <xdr:rowOff>127636</xdr:rowOff>
    </xdr:to>
    <xdr:cxnSp macro="">
      <xdr:nvCxnSpPr>
        <xdr:cNvPr id="668" name="直線コネクタ 667"/>
        <xdr:cNvCxnSpPr/>
      </xdr:nvCxnSpPr>
      <xdr:spPr>
        <a:xfrm>
          <a:off x="12814300" y="144875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36847</xdr:rowOff>
    </xdr:from>
    <xdr:ext cx="405111" cy="259045"/>
    <xdr:sp macro="" textlink="">
      <xdr:nvSpPr>
        <xdr:cNvPr id="669" name="n_1aveValue【児童館】&#10;有形固定資産減価償却率"/>
        <xdr:cNvSpPr txBox="1"/>
      </xdr:nvSpPr>
      <xdr:spPr>
        <a:xfrm>
          <a:off x="152660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124477</xdr:rowOff>
    </xdr:from>
    <xdr:ext cx="405111" cy="259045"/>
    <xdr:sp macro="" textlink="">
      <xdr:nvSpPr>
        <xdr:cNvPr id="670" name="n_2aveValue【児童館】&#10;有形固定資産減価償却率"/>
        <xdr:cNvSpPr txBox="1"/>
      </xdr:nvSpPr>
      <xdr:spPr>
        <a:xfrm>
          <a:off x="14389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33038</xdr:rowOff>
    </xdr:from>
    <xdr:ext cx="405111" cy="259045"/>
    <xdr:sp macro="" textlink="">
      <xdr:nvSpPr>
        <xdr:cNvPr id="671" name="n_3aveValue【児童館】&#10;有形固定資産減価償却率"/>
        <xdr:cNvSpPr txBox="1"/>
      </xdr:nvSpPr>
      <xdr:spPr>
        <a:xfrm>
          <a:off x="13500744"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156863</xdr:rowOff>
    </xdr:from>
    <xdr:ext cx="405111" cy="259045"/>
    <xdr:sp macro="" textlink="">
      <xdr:nvSpPr>
        <xdr:cNvPr id="672" name="n_4aveValue【児童館】&#10;有形固定資産減価償却率"/>
        <xdr:cNvSpPr txBox="1"/>
      </xdr:nvSpPr>
      <xdr:spPr>
        <a:xfrm>
          <a:off x="12611744"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72407</xdr:rowOff>
    </xdr:from>
    <xdr:ext cx="405111" cy="259045"/>
    <xdr:sp macro="" textlink="">
      <xdr:nvSpPr>
        <xdr:cNvPr id="673" name="n_1mainValue【児童館】&#10;有形固定資産減価償却率"/>
        <xdr:cNvSpPr txBox="1"/>
      </xdr:nvSpPr>
      <xdr:spPr>
        <a:xfrm>
          <a:off x="15266044" y="1464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41927</xdr:rowOff>
    </xdr:from>
    <xdr:ext cx="405111" cy="259045"/>
    <xdr:sp macro="" textlink="">
      <xdr:nvSpPr>
        <xdr:cNvPr id="674" name="n_2mainValue【児童館】&#10;有形固定資産減価償却率"/>
        <xdr:cNvSpPr txBox="1"/>
      </xdr:nvSpPr>
      <xdr:spPr>
        <a:xfrm>
          <a:off x="14389744"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169563</xdr:rowOff>
    </xdr:from>
    <xdr:ext cx="405111" cy="259045"/>
    <xdr:sp macro="" textlink="">
      <xdr:nvSpPr>
        <xdr:cNvPr id="675" name="n_3mainValue【児童館】&#10;有形固定資産減価償却率"/>
        <xdr:cNvSpPr txBox="1"/>
      </xdr:nvSpPr>
      <xdr:spPr>
        <a:xfrm>
          <a:off x="13500744" y="14571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127652</xdr:rowOff>
    </xdr:from>
    <xdr:ext cx="405111" cy="259045"/>
    <xdr:sp macro="" textlink="">
      <xdr:nvSpPr>
        <xdr:cNvPr id="676" name="n_4mainValue【児童館】&#10;有形固定資産減価償却率"/>
        <xdr:cNvSpPr txBox="1"/>
      </xdr:nvSpPr>
      <xdr:spPr>
        <a:xfrm>
          <a:off x="12611744" y="1452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7" name="直線コネクタ 68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8" name="テキスト ボックス 68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9" name="直線コネクタ 68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0" name="テキスト ボックス 68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1" name="直線コネクタ 69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2" name="テキスト ボックス 69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3" name="直線コネクタ 69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4" name="テキスト ボックス 69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5" name="直線コネクタ 69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6" name="テキスト ボックス 69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7" name="直線コネクタ 69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8" name="テキスト ボックス 69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70757</xdr:rowOff>
    </xdr:to>
    <xdr:cxnSp macro="">
      <xdr:nvCxnSpPr>
        <xdr:cNvPr id="702" name="直線コネクタ 701"/>
        <xdr:cNvCxnSpPr/>
      </xdr:nvCxnSpPr>
      <xdr:spPr>
        <a:xfrm flipV="1">
          <a:off x="22160864" y="13476514"/>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703" name="【児童館】&#10;一人当たり面積最小値テキスト"/>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704" name="直線コネクタ 703"/>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705" name="【児童館】&#10;一人当たり面積最大値テキスト"/>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706" name="直線コネクタ 705"/>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88191</xdr:rowOff>
    </xdr:from>
    <xdr:ext cx="469744" cy="259045"/>
    <xdr:sp macro="" textlink="">
      <xdr:nvSpPr>
        <xdr:cNvPr id="707" name="【児童館】&#10;一人当たり面積平均値テキスト"/>
        <xdr:cNvSpPr txBox="1"/>
      </xdr:nvSpPr>
      <xdr:spPr>
        <a:xfrm>
          <a:off x="22199600" y="14318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708" name="フローチャート: 判断 707"/>
        <xdr:cNvSpPr/>
      </xdr:nvSpPr>
      <xdr:spPr>
        <a:xfrm>
          <a:off x="22110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68943</xdr:rowOff>
    </xdr:from>
    <xdr:to>
      <xdr:col>112</xdr:col>
      <xdr:colOff>38100</xdr:colOff>
      <xdr:row>84</xdr:row>
      <xdr:rowOff>170543</xdr:rowOff>
    </xdr:to>
    <xdr:sp macro="" textlink="">
      <xdr:nvSpPr>
        <xdr:cNvPr id="709" name="フローチャート: 判断 708"/>
        <xdr:cNvSpPr/>
      </xdr:nvSpPr>
      <xdr:spPr>
        <a:xfrm>
          <a:off x="21272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68943</xdr:rowOff>
    </xdr:from>
    <xdr:to>
      <xdr:col>107</xdr:col>
      <xdr:colOff>101600</xdr:colOff>
      <xdr:row>84</xdr:row>
      <xdr:rowOff>170543</xdr:rowOff>
    </xdr:to>
    <xdr:sp macro="" textlink="">
      <xdr:nvSpPr>
        <xdr:cNvPr id="710" name="フローチャート: 判断 709"/>
        <xdr:cNvSpPr/>
      </xdr:nvSpPr>
      <xdr:spPr>
        <a:xfrm>
          <a:off x="20383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68943</xdr:rowOff>
    </xdr:from>
    <xdr:to>
      <xdr:col>102</xdr:col>
      <xdr:colOff>165100</xdr:colOff>
      <xdr:row>84</xdr:row>
      <xdr:rowOff>170543</xdr:rowOff>
    </xdr:to>
    <xdr:sp macro="" textlink="">
      <xdr:nvSpPr>
        <xdr:cNvPr id="711" name="フローチャート: 判断 710"/>
        <xdr:cNvSpPr/>
      </xdr:nvSpPr>
      <xdr:spPr>
        <a:xfrm>
          <a:off x="19494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68943</xdr:rowOff>
    </xdr:from>
    <xdr:to>
      <xdr:col>98</xdr:col>
      <xdr:colOff>38100</xdr:colOff>
      <xdr:row>84</xdr:row>
      <xdr:rowOff>170543</xdr:rowOff>
    </xdr:to>
    <xdr:sp macro="" textlink="">
      <xdr:nvSpPr>
        <xdr:cNvPr id="712" name="フローチャート: 判断 711"/>
        <xdr:cNvSpPr/>
      </xdr:nvSpPr>
      <xdr:spPr>
        <a:xfrm>
          <a:off x="18605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150586</xdr:rowOff>
    </xdr:from>
    <xdr:to>
      <xdr:col>116</xdr:col>
      <xdr:colOff>114300</xdr:colOff>
      <xdr:row>83</xdr:row>
      <xdr:rowOff>80736</xdr:rowOff>
    </xdr:to>
    <xdr:sp macro="" textlink="">
      <xdr:nvSpPr>
        <xdr:cNvPr id="718" name="楕円 717"/>
        <xdr:cNvSpPr/>
      </xdr:nvSpPr>
      <xdr:spPr>
        <a:xfrm>
          <a:off x="221107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2013</xdr:rowOff>
    </xdr:from>
    <xdr:ext cx="469744" cy="259045"/>
    <xdr:sp macro="" textlink="">
      <xdr:nvSpPr>
        <xdr:cNvPr id="719" name="【児童館】&#10;一人当たり面積該当値テキスト"/>
        <xdr:cNvSpPr txBox="1"/>
      </xdr:nvSpPr>
      <xdr:spPr>
        <a:xfrm>
          <a:off x="22199600" y="1406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150586</xdr:rowOff>
    </xdr:from>
    <xdr:to>
      <xdr:col>112</xdr:col>
      <xdr:colOff>38100</xdr:colOff>
      <xdr:row>83</xdr:row>
      <xdr:rowOff>80736</xdr:rowOff>
    </xdr:to>
    <xdr:sp macro="" textlink="">
      <xdr:nvSpPr>
        <xdr:cNvPr id="720" name="楕円 719"/>
        <xdr:cNvSpPr/>
      </xdr:nvSpPr>
      <xdr:spPr>
        <a:xfrm>
          <a:off x="21272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29936</xdr:rowOff>
    </xdr:from>
    <xdr:to>
      <xdr:col>116</xdr:col>
      <xdr:colOff>63500</xdr:colOff>
      <xdr:row>83</xdr:row>
      <xdr:rowOff>29936</xdr:rowOff>
    </xdr:to>
    <xdr:cxnSp macro="">
      <xdr:nvCxnSpPr>
        <xdr:cNvPr id="721" name="直線コネクタ 720"/>
        <xdr:cNvCxnSpPr/>
      </xdr:nvCxnSpPr>
      <xdr:spPr>
        <a:xfrm>
          <a:off x="21323300" y="142602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150586</xdr:rowOff>
    </xdr:from>
    <xdr:to>
      <xdr:col>107</xdr:col>
      <xdr:colOff>101600</xdr:colOff>
      <xdr:row>83</xdr:row>
      <xdr:rowOff>80736</xdr:rowOff>
    </xdr:to>
    <xdr:sp macro="" textlink="">
      <xdr:nvSpPr>
        <xdr:cNvPr id="722" name="楕円 721"/>
        <xdr:cNvSpPr/>
      </xdr:nvSpPr>
      <xdr:spPr>
        <a:xfrm>
          <a:off x="20383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29936</xdr:rowOff>
    </xdr:from>
    <xdr:to>
      <xdr:col>111</xdr:col>
      <xdr:colOff>177800</xdr:colOff>
      <xdr:row>83</xdr:row>
      <xdr:rowOff>29936</xdr:rowOff>
    </xdr:to>
    <xdr:cxnSp macro="">
      <xdr:nvCxnSpPr>
        <xdr:cNvPr id="723" name="直線コネクタ 722"/>
        <xdr:cNvCxnSpPr/>
      </xdr:nvCxnSpPr>
      <xdr:spPr>
        <a:xfrm>
          <a:off x="20434300" y="142602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11793</xdr:rowOff>
    </xdr:from>
    <xdr:to>
      <xdr:col>102</xdr:col>
      <xdr:colOff>165100</xdr:colOff>
      <xdr:row>83</xdr:row>
      <xdr:rowOff>113393</xdr:rowOff>
    </xdr:to>
    <xdr:sp macro="" textlink="">
      <xdr:nvSpPr>
        <xdr:cNvPr id="724" name="楕円 723"/>
        <xdr:cNvSpPr/>
      </xdr:nvSpPr>
      <xdr:spPr>
        <a:xfrm>
          <a:off x="194945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29936</xdr:rowOff>
    </xdr:from>
    <xdr:to>
      <xdr:col>107</xdr:col>
      <xdr:colOff>50800</xdr:colOff>
      <xdr:row>83</xdr:row>
      <xdr:rowOff>62593</xdr:rowOff>
    </xdr:to>
    <xdr:cxnSp macro="">
      <xdr:nvCxnSpPr>
        <xdr:cNvPr id="725" name="直線コネクタ 724"/>
        <xdr:cNvCxnSpPr/>
      </xdr:nvCxnSpPr>
      <xdr:spPr>
        <a:xfrm flipV="1">
          <a:off x="19545300" y="142602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11793</xdr:rowOff>
    </xdr:from>
    <xdr:to>
      <xdr:col>98</xdr:col>
      <xdr:colOff>38100</xdr:colOff>
      <xdr:row>83</xdr:row>
      <xdr:rowOff>113393</xdr:rowOff>
    </xdr:to>
    <xdr:sp macro="" textlink="">
      <xdr:nvSpPr>
        <xdr:cNvPr id="726" name="楕円 725"/>
        <xdr:cNvSpPr/>
      </xdr:nvSpPr>
      <xdr:spPr>
        <a:xfrm>
          <a:off x="186055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62593</xdr:rowOff>
    </xdr:from>
    <xdr:to>
      <xdr:col>102</xdr:col>
      <xdr:colOff>114300</xdr:colOff>
      <xdr:row>83</xdr:row>
      <xdr:rowOff>62593</xdr:rowOff>
    </xdr:to>
    <xdr:cxnSp macro="">
      <xdr:nvCxnSpPr>
        <xdr:cNvPr id="727" name="直線コネクタ 726"/>
        <xdr:cNvCxnSpPr/>
      </xdr:nvCxnSpPr>
      <xdr:spPr>
        <a:xfrm>
          <a:off x="18656300" y="14292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161670</xdr:rowOff>
    </xdr:from>
    <xdr:ext cx="469744" cy="259045"/>
    <xdr:sp macro="" textlink="">
      <xdr:nvSpPr>
        <xdr:cNvPr id="728" name="n_1aveValue【児童館】&#10;一人当たり面積"/>
        <xdr:cNvSpPr txBox="1"/>
      </xdr:nvSpPr>
      <xdr:spPr>
        <a:xfrm>
          <a:off x="210757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161670</xdr:rowOff>
    </xdr:from>
    <xdr:ext cx="469744" cy="259045"/>
    <xdr:sp macro="" textlink="">
      <xdr:nvSpPr>
        <xdr:cNvPr id="729" name="n_2aveValue【児童館】&#10;一人当たり面積"/>
        <xdr:cNvSpPr txBox="1"/>
      </xdr:nvSpPr>
      <xdr:spPr>
        <a:xfrm>
          <a:off x="201994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161670</xdr:rowOff>
    </xdr:from>
    <xdr:ext cx="469744" cy="259045"/>
    <xdr:sp macro="" textlink="">
      <xdr:nvSpPr>
        <xdr:cNvPr id="730" name="n_3aveValue【児童館】&#10;一人当たり面積"/>
        <xdr:cNvSpPr txBox="1"/>
      </xdr:nvSpPr>
      <xdr:spPr>
        <a:xfrm>
          <a:off x="193104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161670</xdr:rowOff>
    </xdr:from>
    <xdr:ext cx="469744" cy="259045"/>
    <xdr:sp macro="" textlink="">
      <xdr:nvSpPr>
        <xdr:cNvPr id="731" name="n_4aveValue【児童館】&#10;一人当たり面積"/>
        <xdr:cNvSpPr txBox="1"/>
      </xdr:nvSpPr>
      <xdr:spPr>
        <a:xfrm>
          <a:off x="184214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97263</xdr:rowOff>
    </xdr:from>
    <xdr:ext cx="469744" cy="259045"/>
    <xdr:sp macro="" textlink="">
      <xdr:nvSpPr>
        <xdr:cNvPr id="732" name="n_1mainValue【児童館】&#10;一人当たり面積"/>
        <xdr:cNvSpPr txBox="1"/>
      </xdr:nvSpPr>
      <xdr:spPr>
        <a:xfrm>
          <a:off x="21075727" y="139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97263</xdr:rowOff>
    </xdr:from>
    <xdr:ext cx="469744" cy="259045"/>
    <xdr:sp macro="" textlink="">
      <xdr:nvSpPr>
        <xdr:cNvPr id="733" name="n_2mainValue【児童館】&#10;一人当たり面積"/>
        <xdr:cNvSpPr txBox="1"/>
      </xdr:nvSpPr>
      <xdr:spPr>
        <a:xfrm>
          <a:off x="20199427" y="139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129920</xdr:rowOff>
    </xdr:from>
    <xdr:ext cx="469744" cy="259045"/>
    <xdr:sp macro="" textlink="">
      <xdr:nvSpPr>
        <xdr:cNvPr id="734" name="n_3mainValue【児童館】&#10;一人当たり面積"/>
        <xdr:cNvSpPr txBox="1"/>
      </xdr:nvSpPr>
      <xdr:spPr>
        <a:xfrm>
          <a:off x="193104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129920</xdr:rowOff>
    </xdr:from>
    <xdr:ext cx="469744" cy="259045"/>
    <xdr:sp macro="" textlink="">
      <xdr:nvSpPr>
        <xdr:cNvPr id="735" name="n_4mainValue【児童館】&#10;一人当たり面積"/>
        <xdr:cNvSpPr txBox="1"/>
      </xdr:nvSpPr>
      <xdr:spPr>
        <a:xfrm>
          <a:off x="184214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57150</xdr:rowOff>
    </xdr:from>
    <xdr:to>
      <xdr:col>85</xdr:col>
      <xdr:colOff>126364</xdr:colOff>
      <xdr:row>107</xdr:row>
      <xdr:rowOff>104775</xdr:rowOff>
    </xdr:to>
    <xdr:cxnSp macro="">
      <xdr:nvCxnSpPr>
        <xdr:cNvPr id="760" name="直線コネクタ 759"/>
        <xdr:cNvCxnSpPr/>
      </xdr:nvCxnSpPr>
      <xdr:spPr>
        <a:xfrm flipV="1">
          <a:off x="16318864" y="170307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108602</xdr:rowOff>
    </xdr:from>
    <xdr:ext cx="405111" cy="259045"/>
    <xdr:sp macro="" textlink="">
      <xdr:nvSpPr>
        <xdr:cNvPr id="761" name="【公民館】&#10;有形固定資産減価償却率最小値テキスト"/>
        <xdr:cNvSpPr txBox="1"/>
      </xdr:nvSpPr>
      <xdr:spPr>
        <a:xfrm>
          <a:off x="16357600" y="1845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104775</xdr:rowOff>
    </xdr:from>
    <xdr:to>
      <xdr:col>86</xdr:col>
      <xdr:colOff>25400</xdr:colOff>
      <xdr:row>107</xdr:row>
      <xdr:rowOff>104775</xdr:rowOff>
    </xdr:to>
    <xdr:cxnSp macro="">
      <xdr:nvCxnSpPr>
        <xdr:cNvPr id="762" name="直線コネクタ 761"/>
        <xdr:cNvCxnSpPr/>
      </xdr:nvCxnSpPr>
      <xdr:spPr>
        <a:xfrm>
          <a:off x="16230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3827</xdr:rowOff>
    </xdr:from>
    <xdr:ext cx="405111" cy="259045"/>
    <xdr:sp macro="" textlink="">
      <xdr:nvSpPr>
        <xdr:cNvPr id="763" name="【公民館】&#10;有形固定資産減価償却率最大値テキスト"/>
        <xdr:cNvSpPr txBox="1"/>
      </xdr:nvSpPr>
      <xdr:spPr>
        <a:xfrm>
          <a:off x="16357600" y="1680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57150</xdr:rowOff>
    </xdr:from>
    <xdr:to>
      <xdr:col>86</xdr:col>
      <xdr:colOff>25400</xdr:colOff>
      <xdr:row>99</xdr:row>
      <xdr:rowOff>57150</xdr:rowOff>
    </xdr:to>
    <xdr:cxnSp macro="">
      <xdr:nvCxnSpPr>
        <xdr:cNvPr id="764" name="直線コネクタ 763"/>
        <xdr:cNvCxnSpPr/>
      </xdr:nvCxnSpPr>
      <xdr:spPr>
        <a:xfrm>
          <a:off x="16230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129557</xdr:rowOff>
    </xdr:from>
    <xdr:ext cx="405111" cy="259045"/>
    <xdr:sp macro="" textlink="">
      <xdr:nvSpPr>
        <xdr:cNvPr id="765" name="【公民館】&#10;有形固定資産減価償却率平均値テキスト"/>
        <xdr:cNvSpPr txBox="1"/>
      </xdr:nvSpPr>
      <xdr:spPr>
        <a:xfrm>
          <a:off x="16357600" y="1778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766" name="フローチャート: 判断 765"/>
        <xdr:cNvSpPr/>
      </xdr:nvSpPr>
      <xdr:spPr>
        <a:xfrm>
          <a:off x="16268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27305</xdr:rowOff>
    </xdr:from>
    <xdr:to>
      <xdr:col>81</xdr:col>
      <xdr:colOff>101600</xdr:colOff>
      <xdr:row>104</xdr:row>
      <xdr:rowOff>128905</xdr:rowOff>
    </xdr:to>
    <xdr:sp macro="" textlink="">
      <xdr:nvSpPr>
        <xdr:cNvPr id="767" name="フローチャート: 判断 766"/>
        <xdr:cNvSpPr/>
      </xdr:nvSpPr>
      <xdr:spPr>
        <a:xfrm>
          <a:off x="15430500" y="1785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768" name="フローチャート: 判断 767"/>
        <xdr:cNvSpPr/>
      </xdr:nvSpPr>
      <xdr:spPr>
        <a:xfrm>
          <a:off x="14541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170180</xdr:rowOff>
    </xdr:from>
    <xdr:to>
      <xdr:col>72</xdr:col>
      <xdr:colOff>38100</xdr:colOff>
      <xdr:row>104</xdr:row>
      <xdr:rowOff>100330</xdr:rowOff>
    </xdr:to>
    <xdr:sp macro="" textlink="">
      <xdr:nvSpPr>
        <xdr:cNvPr id="769" name="フローチャート: 判断 768"/>
        <xdr:cNvSpPr/>
      </xdr:nvSpPr>
      <xdr:spPr>
        <a:xfrm>
          <a:off x="136525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135889</xdr:rowOff>
    </xdr:from>
    <xdr:to>
      <xdr:col>67</xdr:col>
      <xdr:colOff>101600</xdr:colOff>
      <xdr:row>104</xdr:row>
      <xdr:rowOff>66039</xdr:rowOff>
    </xdr:to>
    <xdr:sp macro="" textlink="">
      <xdr:nvSpPr>
        <xdr:cNvPr id="770" name="フローチャート: 判断 769"/>
        <xdr:cNvSpPr/>
      </xdr:nvSpPr>
      <xdr:spPr>
        <a:xfrm>
          <a:off x="12763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139700</xdr:rowOff>
    </xdr:from>
    <xdr:to>
      <xdr:col>85</xdr:col>
      <xdr:colOff>177800</xdr:colOff>
      <xdr:row>104</xdr:row>
      <xdr:rowOff>69850</xdr:rowOff>
    </xdr:to>
    <xdr:sp macro="" textlink="">
      <xdr:nvSpPr>
        <xdr:cNvPr id="776" name="楕円 775"/>
        <xdr:cNvSpPr/>
      </xdr:nvSpPr>
      <xdr:spPr>
        <a:xfrm>
          <a:off x="162687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162577</xdr:rowOff>
    </xdr:from>
    <xdr:ext cx="405111" cy="259045"/>
    <xdr:sp macro="" textlink="">
      <xdr:nvSpPr>
        <xdr:cNvPr id="777" name="【公民館】&#10;有形固定資産減価償却率該当値テキスト"/>
        <xdr:cNvSpPr txBox="1"/>
      </xdr:nvSpPr>
      <xdr:spPr>
        <a:xfrm>
          <a:off x="16357600"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126364</xdr:rowOff>
    </xdr:from>
    <xdr:to>
      <xdr:col>81</xdr:col>
      <xdr:colOff>101600</xdr:colOff>
      <xdr:row>104</xdr:row>
      <xdr:rowOff>56514</xdr:rowOff>
    </xdr:to>
    <xdr:sp macro="" textlink="">
      <xdr:nvSpPr>
        <xdr:cNvPr id="778" name="楕円 777"/>
        <xdr:cNvSpPr/>
      </xdr:nvSpPr>
      <xdr:spPr>
        <a:xfrm>
          <a:off x="15430500" y="1778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5714</xdr:rowOff>
    </xdr:from>
    <xdr:to>
      <xdr:col>85</xdr:col>
      <xdr:colOff>127000</xdr:colOff>
      <xdr:row>104</xdr:row>
      <xdr:rowOff>19050</xdr:rowOff>
    </xdr:to>
    <xdr:cxnSp macro="">
      <xdr:nvCxnSpPr>
        <xdr:cNvPr id="779" name="直線コネクタ 778"/>
        <xdr:cNvCxnSpPr/>
      </xdr:nvCxnSpPr>
      <xdr:spPr>
        <a:xfrm>
          <a:off x="15481300" y="17836514"/>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76836</xdr:rowOff>
    </xdr:from>
    <xdr:to>
      <xdr:col>76</xdr:col>
      <xdr:colOff>165100</xdr:colOff>
      <xdr:row>104</xdr:row>
      <xdr:rowOff>6986</xdr:rowOff>
    </xdr:to>
    <xdr:sp macro="" textlink="">
      <xdr:nvSpPr>
        <xdr:cNvPr id="780" name="楕円 779"/>
        <xdr:cNvSpPr/>
      </xdr:nvSpPr>
      <xdr:spPr>
        <a:xfrm>
          <a:off x="14541500" y="1773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127636</xdr:rowOff>
    </xdr:from>
    <xdr:to>
      <xdr:col>81</xdr:col>
      <xdr:colOff>50800</xdr:colOff>
      <xdr:row>104</xdr:row>
      <xdr:rowOff>5714</xdr:rowOff>
    </xdr:to>
    <xdr:cxnSp macro="">
      <xdr:nvCxnSpPr>
        <xdr:cNvPr id="781" name="直線コネクタ 780"/>
        <xdr:cNvCxnSpPr/>
      </xdr:nvCxnSpPr>
      <xdr:spPr>
        <a:xfrm>
          <a:off x="14592300" y="17786986"/>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25400</xdr:rowOff>
    </xdr:from>
    <xdr:to>
      <xdr:col>72</xdr:col>
      <xdr:colOff>38100</xdr:colOff>
      <xdr:row>103</xdr:row>
      <xdr:rowOff>127000</xdr:rowOff>
    </xdr:to>
    <xdr:sp macro="" textlink="">
      <xdr:nvSpPr>
        <xdr:cNvPr id="782" name="楕円 781"/>
        <xdr:cNvSpPr/>
      </xdr:nvSpPr>
      <xdr:spPr>
        <a:xfrm>
          <a:off x="13652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76200</xdr:rowOff>
    </xdr:from>
    <xdr:to>
      <xdr:col>76</xdr:col>
      <xdr:colOff>114300</xdr:colOff>
      <xdr:row>103</xdr:row>
      <xdr:rowOff>127636</xdr:rowOff>
    </xdr:to>
    <xdr:cxnSp macro="">
      <xdr:nvCxnSpPr>
        <xdr:cNvPr id="783" name="直線コネクタ 782"/>
        <xdr:cNvCxnSpPr/>
      </xdr:nvCxnSpPr>
      <xdr:spPr>
        <a:xfrm>
          <a:off x="13703300" y="17735550"/>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73025</xdr:rowOff>
    </xdr:from>
    <xdr:to>
      <xdr:col>67</xdr:col>
      <xdr:colOff>101600</xdr:colOff>
      <xdr:row>105</xdr:row>
      <xdr:rowOff>3175</xdr:rowOff>
    </xdr:to>
    <xdr:sp macro="" textlink="">
      <xdr:nvSpPr>
        <xdr:cNvPr id="784" name="楕円 783"/>
        <xdr:cNvSpPr/>
      </xdr:nvSpPr>
      <xdr:spPr>
        <a:xfrm>
          <a:off x="12763500" y="1790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76200</xdr:rowOff>
    </xdr:from>
    <xdr:to>
      <xdr:col>71</xdr:col>
      <xdr:colOff>177800</xdr:colOff>
      <xdr:row>104</xdr:row>
      <xdr:rowOff>123825</xdr:rowOff>
    </xdr:to>
    <xdr:cxnSp macro="">
      <xdr:nvCxnSpPr>
        <xdr:cNvPr id="785" name="直線コネクタ 784"/>
        <xdr:cNvCxnSpPr/>
      </xdr:nvCxnSpPr>
      <xdr:spPr>
        <a:xfrm flipV="1">
          <a:off x="12814300" y="17735550"/>
          <a:ext cx="8890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120032</xdr:rowOff>
    </xdr:from>
    <xdr:ext cx="405111" cy="259045"/>
    <xdr:sp macro="" textlink="">
      <xdr:nvSpPr>
        <xdr:cNvPr id="786" name="n_1aveValue【公民館】&#10;有形固定資産減価償却率"/>
        <xdr:cNvSpPr txBox="1"/>
      </xdr:nvSpPr>
      <xdr:spPr>
        <a:xfrm>
          <a:off x="15266044" y="1795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158132</xdr:rowOff>
    </xdr:from>
    <xdr:ext cx="405111" cy="259045"/>
    <xdr:sp macro="" textlink="">
      <xdr:nvSpPr>
        <xdr:cNvPr id="787" name="n_2aveValue【公民館】&#10;有形固定資産減価償却率"/>
        <xdr:cNvSpPr txBox="1"/>
      </xdr:nvSpPr>
      <xdr:spPr>
        <a:xfrm>
          <a:off x="143897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91457</xdr:rowOff>
    </xdr:from>
    <xdr:ext cx="405111" cy="259045"/>
    <xdr:sp macro="" textlink="">
      <xdr:nvSpPr>
        <xdr:cNvPr id="788" name="n_3aveValue【公民館】&#10;有形固定資産減価償却率"/>
        <xdr:cNvSpPr txBox="1"/>
      </xdr:nvSpPr>
      <xdr:spPr>
        <a:xfrm>
          <a:off x="13500744" y="1792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82566</xdr:rowOff>
    </xdr:from>
    <xdr:ext cx="405111" cy="259045"/>
    <xdr:sp macro="" textlink="">
      <xdr:nvSpPr>
        <xdr:cNvPr id="789" name="n_4aveValue【公民館】&#10;有形固定資産減価償却率"/>
        <xdr:cNvSpPr txBox="1"/>
      </xdr:nvSpPr>
      <xdr:spPr>
        <a:xfrm>
          <a:off x="12611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73041</xdr:rowOff>
    </xdr:from>
    <xdr:ext cx="405111" cy="259045"/>
    <xdr:sp macro="" textlink="">
      <xdr:nvSpPr>
        <xdr:cNvPr id="790" name="n_1mainValue【公民館】&#10;有形固定資産減価償却率"/>
        <xdr:cNvSpPr txBox="1"/>
      </xdr:nvSpPr>
      <xdr:spPr>
        <a:xfrm>
          <a:off x="15266044" y="1756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23513</xdr:rowOff>
    </xdr:from>
    <xdr:ext cx="405111" cy="259045"/>
    <xdr:sp macro="" textlink="">
      <xdr:nvSpPr>
        <xdr:cNvPr id="791" name="n_2mainValue【公民館】&#10;有形固定資産減価償却率"/>
        <xdr:cNvSpPr txBox="1"/>
      </xdr:nvSpPr>
      <xdr:spPr>
        <a:xfrm>
          <a:off x="14389744" y="1751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143527</xdr:rowOff>
    </xdr:from>
    <xdr:ext cx="405111" cy="259045"/>
    <xdr:sp macro="" textlink="">
      <xdr:nvSpPr>
        <xdr:cNvPr id="792" name="n_3mainValue【公民館】&#10;有形固定資産減価償却率"/>
        <xdr:cNvSpPr txBox="1"/>
      </xdr:nvSpPr>
      <xdr:spPr>
        <a:xfrm>
          <a:off x="135007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165752</xdr:rowOff>
    </xdr:from>
    <xdr:ext cx="405111" cy="259045"/>
    <xdr:sp macro="" textlink="">
      <xdr:nvSpPr>
        <xdr:cNvPr id="793" name="n_4mainValue【公民館】&#10;有形固定資産減価償却率"/>
        <xdr:cNvSpPr txBox="1"/>
      </xdr:nvSpPr>
      <xdr:spPr>
        <a:xfrm>
          <a:off x="12611744" y="1799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4" name="直線コネクタ 80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5" name="テキスト ボックス 80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6" name="直線コネクタ 80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7" name="テキスト ボックス 80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8" name="直線コネクタ 8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9" name="テキスト ボックス 80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0" name="直線コネクタ 80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1" name="テキスト ボックス 81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2" name="直線コネクタ 81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3" name="テキスト ボックス 81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91439</xdr:rowOff>
    </xdr:from>
    <xdr:to>
      <xdr:col>116</xdr:col>
      <xdr:colOff>62864</xdr:colOff>
      <xdr:row>108</xdr:row>
      <xdr:rowOff>38100</xdr:rowOff>
    </xdr:to>
    <xdr:cxnSp macro="">
      <xdr:nvCxnSpPr>
        <xdr:cNvPr id="817" name="直線コネクタ 816"/>
        <xdr:cNvCxnSpPr/>
      </xdr:nvCxnSpPr>
      <xdr:spPr>
        <a:xfrm flipV="1">
          <a:off x="22160864" y="17236439"/>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818" name="【公民館】&#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819" name="直線コネクタ 818"/>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38116</xdr:rowOff>
    </xdr:from>
    <xdr:ext cx="469744" cy="259045"/>
    <xdr:sp macro="" textlink="">
      <xdr:nvSpPr>
        <xdr:cNvPr id="820" name="【公民館】&#10;一人当たり面積最大値テキスト"/>
        <xdr:cNvSpPr txBox="1"/>
      </xdr:nvSpPr>
      <xdr:spPr>
        <a:xfrm>
          <a:off x="22199600" y="1701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91439</xdr:rowOff>
    </xdr:from>
    <xdr:to>
      <xdr:col>116</xdr:col>
      <xdr:colOff>152400</xdr:colOff>
      <xdr:row>100</xdr:row>
      <xdr:rowOff>91439</xdr:rowOff>
    </xdr:to>
    <xdr:cxnSp macro="">
      <xdr:nvCxnSpPr>
        <xdr:cNvPr id="821" name="直線コネクタ 820"/>
        <xdr:cNvCxnSpPr/>
      </xdr:nvCxnSpPr>
      <xdr:spPr>
        <a:xfrm>
          <a:off x="22072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52088</xdr:rowOff>
    </xdr:from>
    <xdr:ext cx="469744" cy="259045"/>
    <xdr:sp macro="" textlink="">
      <xdr:nvSpPr>
        <xdr:cNvPr id="822" name="【公民館】&#10;一人当たり面積平均値テキスト"/>
        <xdr:cNvSpPr txBox="1"/>
      </xdr:nvSpPr>
      <xdr:spPr>
        <a:xfrm>
          <a:off x="22199600" y="17882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29211</xdr:rowOff>
    </xdr:from>
    <xdr:to>
      <xdr:col>116</xdr:col>
      <xdr:colOff>114300</xdr:colOff>
      <xdr:row>105</xdr:row>
      <xdr:rowOff>130811</xdr:rowOff>
    </xdr:to>
    <xdr:sp macro="" textlink="">
      <xdr:nvSpPr>
        <xdr:cNvPr id="823" name="フローチャート: 判断 822"/>
        <xdr:cNvSpPr/>
      </xdr:nvSpPr>
      <xdr:spPr>
        <a:xfrm>
          <a:off x="221107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139700</xdr:rowOff>
    </xdr:from>
    <xdr:to>
      <xdr:col>112</xdr:col>
      <xdr:colOff>38100</xdr:colOff>
      <xdr:row>107</xdr:row>
      <xdr:rowOff>69850</xdr:rowOff>
    </xdr:to>
    <xdr:sp macro="" textlink="">
      <xdr:nvSpPr>
        <xdr:cNvPr id="824" name="フローチャート: 判断 823"/>
        <xdr:cNvSpPr/>
      </xdr:nvSpPr>
      <xdr:spPr>
        <a:xfrm>
          <a:off x="212725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6350</xdr:rowOff>
    </xdr:from>
    <xdr:to>
      <xdr:col>107</xdr:col>
      <xdr:colOff>101600</xdr:colOff>
      <xdr:row>107</xdr:row>
      <xdr:rowOff>107950</xdr:rowOff>
    </xdr:to>
    <xdr:sp macro="" textlink="">
      <xdr:nvSpPr>
        <xdr:cNvPr id="825" name="フローチャート: 判断 824"/>
        <xdr:cNvSpPr/>
      </xdr:nvSpPr>
      <xdr:spPr>
        <a:xfrm>
          <a:off x="20383500" y="1835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826" name="フローチャート: 判断 825"/>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170180</xdr:rowOff>
    </xdr:from>
    <xdr:to>
      <xdr:col>98</xdr:col>
      <xdr:colOff>38100</xdr:colOff>
      <xdr:row>107</xdr:row>
      <xdr:rowOff>100330</xdr:rowOff>
    </xdr:to>
    <xdr:sp macro="" textlink="">
      <xdr:nvSpPr>
        <xdr:cNvPr id="827" name="フローチャート: 判断 826"/>
        <xdr:cNvSpPr/>
      </xdr:nvSpPr>
      <xdr:spPr>
        <a:xfrm>
          <a:off x="18605500" y="1834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135889</xdr:rowOff>
    </xdr:from>
    <xdr:to>
      <xdr:col>116</xdr:col>
      <xdr:colOff>114300</xdr:colOff>
      <xdr:row>106</xdr:row>
      <xdr:rowOff>66039</xdr:rowOff>
    </xdr:to>
    <xdr:sp macro="" textlink="">
      <xdr:nvSpPr>
        <xdr:cNvPr id="833" name="楕円 832"/>
        <xdr:cNvSpPr/>
      </xdr:nvSpPr>
      <xdr:spPr>
        <a:xfrm>
          <a:off x="221107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114316</xdr:rowOff>
    </xdr:from>
    <xdr:ext cx="469744" cy="259045"/>
    <xdr:sp macro="" textlink="">
      <xdr:nvSpPr>
        <xdr:cNvPr id="834" name="【公民館】&#10;一人当たり面積該当値テキスト"/>
        <xdr:cNvSpPr txBox="1"/>
      </xdr:nvSpPr>
      <xdr:spPr>
        <a:xfrm>
          <a:off x="22199600"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90170</xdr:rowOff>
    </xdr:from>
    <xdr:to>
      <xdr:col>112</xdr:col>
      <xdr:colOff>38100</xdr:colOff>
      <xdr:row>106</xdr:row>
      <xdr:rowOff>20320</xdr:rowOff>
    </xdr:to>
    <xdr:sp macro="" textlink="">
      <xdr:nvSpPr>
        <xdr:cNvPr id="835" name="楕円 834"/>
        <xdr:cNvSpPr/>
      </xdr:nvSpPr>
      <xdr:spPr>
        <a:xfrm>
          <a:off x="212725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140970</xdr:rowOff>
    </xdr:from>
    <xdr:to>
      <xdr:col>116</xdr:col>
      <xdr:colOff>63500</xdr:colOff>
      <xdr:row>106</xdr:row>
      <xdr:rowOff>15239</xdr:rowOff>
    </xdr:to>
    <xdr:cxnSp macro="">
      <xdr:nvCxnSpPr>
        <xdr:cNvPr id="836" name="直線コネクタ 835"/>
        <xdr:cNvCxnSpPr/>
      </xdr:nvCxnSpPr>
      <xdr:spPr>
        <a:xfrm>
          <a:off x="21323300" y="181432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90170</xdr:rowOff>
    </xdr:from>
    <xdr:to>
      <xdr:col>107</xdr:col>
      <xdr:colOff>101600</xdr:colOff>
      <xdr:row>106</xdr:row>
      <xdr:rowOff>20320</xdr:rowOff>
    </xdr:to>
    <xdr:sp macro="" textlink="">
      <xdr:nvSpPr>
        <xdr:cNvPr id="837" name="楕円 836"/>
        <xdr:cNvSpPr/>
      </xdr:nvSpPr>
      <xdr:spPr>
        <a:xfrm>
          <a:off x="203835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140970</xdr:rowOff>
    </xdr:from>
    <xdr:to>
      <xdr:col>111</xdr:col>
      <xdr:colOff>177800</xdr:colOff>
      <xdr:row>105</xdr:row>
      <xdr:rowOff>140970</xdr:rowOff>
    </xdr:to>
    <xdr:cxnSp macro="">
      <xdr:nvCxnSpPr>
        <xdr:cNvPr id="838" name="直線コネクタ 837"/>
        <xdr:cNvCxnSpPr/>
      </xdr:nvCxnSpPr>
      <xdr:spPr>
        <a:xfrm>
          <a:off x="20434300" y="18143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90170</xdr:rowOff>
    </xdr:from>
    <xdr:to>
      <xdr:col>102</xdr:col>
      <xdr:colOff>165100</xdr:colOff>
      <xdr:row>106</xdr:row>
      <xdr:rowOff>20320</xdr:rowOff>
    </xdr:to>
    <xdr:sp macro="" textlink="">
      <xdr:nvSpPr>
        <xdr:cNvPr id="839" name="楕円 838"/>
        <xdr:cNvSpPr/>
      </xdr:nvSpPr>
      <xdr:spPr>
        <a:xfrm>
          <a:off x="194945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140970</xdr:rowOff>
    </xdr:from>
    <xdr:to>
      <xdr:col>107</xdr:col>
      <xdr:colOff>50800</xdr:colOff>
      <xdr:row>105</xdr:row>
      <xdr:rowOff>140970</xdr:rowOff>
    </xdr:to>
    <xdr:cxnSp macro="">
      <xdr:nvCxnSpPr>
        <xdr:cNvPr id="840" name="直線コネクタ 839"/>
        <xdr:cNvCxnSpPr/>
      </xdr:nvCxnSpPr>
      <xdr:spPr>
        <a:xfrm>
          <a:off x="19545300" y="18143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841" name="楕円 840"/>
        <xdr:cNvSpPr/>
      </xdr:nvSpPr>
      <xdr:spPr>
        <a:xfrm>
          <a:off x="18605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140970</xdr:rowOff>
    </xdr:from>
    <xdr:to>
      <xdr:col>102</xdr:col>
      <xdr:colOff>114300</xdr:colOff>
      <xdr:row>106</xdr:row>
      <xdr:rowOff>7620</xdr:rowOff>
    </xdr:to>
    <xdr:cxnSp macro="">
      <xdr:nvCxnSpPr>
        <xdr:cNvPr id="842" name="直線コネクタ 841"/>
        <xdr:cNvCxnSpPr/>
      </xdr:nvCxnSpPr>
      <xdr:spPr>
        <a:xfrm flipV="1">
          <a:off x="18656300" y="18143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60977</xdr:rowOff>
    </xdr:from>
    <xdr:ext cx="469744" cy="259045"/>
    <xdr:sp macro="" textlink="">
      <xdr:nvSpPr>
        <xdr:cNvPr id="843" name="n_1aveValue【公民館】&#10;一人当たり面積"/>
        <xdr:cNvSpPr txBox="1"/>
      </xdr:nvSpPr>
      <xdr:spPr>
        <a:xfrm>
          <a:off x="210757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99077</xdr:rowOff>
    </xdr:from>
    <xdr:ext cx="469744" cy="259045"/>
    <xdr:sp macro="" textlink="">
      <xdr:nvSpPr>
        <xdr:cNvPr id="844" name="n_2aveValue【公民館】&#10;一人当たり面積"/>
        <xdr:cNvSpPr txBox="1"/>
      </xdr:nvSpPr>
      <xdr:spPr>
        <a:xfrm>
          <a:off x="20199427"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83838</xdr:rowOff>
    </xdr:from>
    <xdr:ext cx="469744" cy="259045"/>
    <xdr:sp macro="" textlink="">
      <xdr:nvSpPr>
        <xdr:cNvPr id="845" name="n_3aveValue【公民館】&#10;一人当たり面積"/>
        <xdr:cNvSpPr txBox="1"/>
      </xdr:nvSpPr>
      <xdr:spPr>
        <a:xfrm>
          <a:off x="19310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91457</xdr:rowOff>
    </xdr:from>
    <xdr:ext cx="469744" cy="259045"/>
    <xdr:sp macro="" textlink="">
      <xdr:nvSpPr>
        <xdr:cNvPr id="846" name="n_4aveValue【公民館】&#10;一人当たり面積"/>
        <xdr:cNvSpPr txBox="1"/>
      </xdr:nvSpPr>
      <xdr:spPr>
        <a:xfrm>
          <a:off x="18421427"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36847</xdr:rowOff>
    </xdr:from>
    <xdr:ext cx="469744" cy="259045"/>
    <xdr:sp macro="" textlink="">
      <xdr:nvSpPr>
        <xdr:cNvPr id="847" name="n_1mainValue【公民館】&#10;一人当たり面積"/>
        <xdr:cNvSpPr txBox="1"/>
      </xdr:nvSpPr>
      <xdr:spPr>
        <a:xfrm>
          <a:off x="210757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36847</xdr:rowOff>
    </xdr:from>
    <xdr:ext cx="469744" cy="259045"/>
    <xdr:sp macro="" textlink="">
      <xdr:nvSpPr>
        <xdr:cNvPr id="848" name="n_2mainValue【公民館】&#10;一人当たり面積"/>
        <xdr:cNvSpPr txBox="1"/>
      </xdr:nvSpPr>
      <xdr:spPr>
        <a:xfrm>
          <a:off x="201994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36847</xdr:rowOff>
    </xdr:from>
    <xdr:ext cx="469744" cy="259045"/>
    <xdr:sp macro="" textlink="">
      <xdr:nvSpPr>
        <xdr:cNvPr id="849" name="n_3mainValue【公民館】&#10;一人当たり面積"/>
        <xdr:cNvSpPr txBox="1"/>
      </xdr:nvSpPr>
      <xdr:spPr>
        <a:xfrm>
          <a:off x="193104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850" name="n_4mainValue【公民館】&#10;一人当たり面積"/>
        <xdr:cNvSpPr txBox="1"/>
      </xdr:nvSpPr>
      <xdr:spPr>
        <a:xfrm>
          <a:off x="18421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道路、学校施設、児童館であり、低くなっている施設は、橋りょう・トンネル、公営住宅である。児童館４館はいずれも築３０年以上を経過しており、特に中央児童館においては築４４年経過しており、耐用年数である５０年にまもなく到達することから有形固定資産減価償却率が高くなっている。今後は、児童館については、小中学校や公民館など既存施設の大規模改修や建替えに合わせ機能を集約し、用途を廃止した建物については除却することで公共施設マネジメントに取り組んでいく。学校施設については、狭山市立小中学校の規模と配置の適正化に関する基本方針に基づき、統廃合を進めるとともに、統廃合の予定のない老朽化した小中学校については、地域の拠点施設としての活用も視野にいれた大規模改修または建替えを行い、廃止した学校については除却を行うことで適正な管理を維持していく。公民館については、平成２８年度においては類似団体を上回っていたが、平成２９年度に老朽化していた新狭山公民館について、新狭山地区センターを複合化した施設を新築したことにより有形固定資産原価償却率が低くなり、類似団体平均を下回ったものである。公営住宅については、平成２６年度と平成２８年度に鵜ノ木団地を新築したため、有形固定資産原価償却率が低くなっている。今後も用途を廃止した建物は除却し、耐用年数を迎える施設は人口減少、空き家の状況などを踏まえ集約建替えを行うことで適正な管理を維持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埼玉県狭山市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149,826
147,126
48.99
65,107,770
63,513,355
766,874
28,237,351
36,532,681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72934</xdr:rowOff>
    </xdr:from>
    <xdr:to>
      <xdr:col>24</xdr:col>
      <xdr:colOff>62865</xdr:colOff>
      <xdr:row>42</xdr:row>
      <xdr:rowOff>9253</xdr:rowOff>
    </xdr:to>
    <xdr:cxnSp macro="">
      <xdr:nvCxnSpPr>
        <xdr:cNvPr id="58" name="直線コネクタ 57"/>
        <xdr:cNvCxnSpPr/>
      </xdr:nvCxnSpPr>
      <xdr:spPr>
        <a:xfrm flipV="1">
          <a:off x="4634865" y="5730784"/>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13080</xdr:rowOff>
    </xdr:from>
    <xdr:ext cx="405111" cy="259045"/>
    <xdr:sp macro="" textlink="">
      <xdr:nvSpPr>
        <xdr:cNvPr id="59" name="【図書館】&#10;有形固定資産減価償却率最小値テキスト"/>
        <xdr:cNvSpPr txBox="1"/>
      </xdr:nvSpPr>
      <xdr:spPr>
        <a:xfrm>
          <a:off x="4673600" y="7213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9253</xdr:rowOff>
    </xdr:from>
    <xdr:to>
      <xdr:col>24</xdr:col>
      <xdr:colOff>152400</xdr:colOff>
      <xdr:row>42</xdr:row>
      <xdr:rowOff>9253</xdr:rowOff>
    </xdr:to>
    <xdr:cxnSp macro="">
      <xdr:nvCxnSpPr>
        <xdr:cNvPr id="60" name="直線コネクタ 59"/>
        <xdr:cNvCxnSpPr/>
      </xdr:nvCxnSpPr>
      <xdr:spPr>
        <a:xfrm>
          <a:off x="4546600" y="721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19611</xdr:rowOff>
    </xdr:from>
    <xdr:ext cx="340478" cy="259045"/>
    <xdr:sp macro="" textlink="">
      <xdr:nvSpPr>
        <xdr:cNvPr id="61" name="【図書館】&#10;有形固定資産減価償却率最大値テキスト"/>
        <xdr:cNvSpPr txBox="1"/>
      </xdr:nvSpPr>
      <xdr:spPr>
        <a:xfrm>
          <a:off x="4673600" y="550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72934</xdr:rowOff>
    </xdr:from>
    <xdr:to>
      <xdr:col>24</xdr:col>
      <xdr:colOff>152400</xdr:colOff>
      <xdr:row>33</xdr:row>
      <xdr:rowOff>72934</xdr:rowOff>
    </xdr:to>
    <xdr:cxnSp macro="">
      <xdr:nvCxnSpPr>
        <xdr:cNvPr id="62" name="直線コネクタ 61"/>
        <xdr:cNvCxnSpPr/>
      </xdr:nvCxnSpPr>
      <xdr:spPr>
        <a:xfrm>
          <a:off x="4546600" y="573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87466</xdr:rowOff>
    </xdr:from>
    <xdr:ext cx="405111" cy="259045"/>
    <xdr:sp macro="" textlink="">
      <xdr:nvSpPr>
        <xdr:cNvPr id="63" name="【図書館】&#10;有形固定資産減価償却率平均値テキスト"/>
        <xdr:cNvSpPr txBox="1"/>
      </xdr:nvSpPr>
      <xdr:spPr>
        <a:xfrm>
          <a:off x="4673600" y="6259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64589</xdr:rowOff>
    </xdr:from>
    <xdr:to>
      <xdr:col>24</xdr:col>
      <xdr:colOff>114300</xdr:colOff>
      <xdr:row>37</xdr:row>
      <xdr:rowOff>166188</xdr:rowOff>
    </xdr:to>
    <xdr:sp macro="" textlink="">
      <xdr:nvSpPr>
        <xdr:cNvPr id="64" name="フローチャート: 判断 63"/>
        <xdr:cNvSpPr/>
      </xdr:nvSpPr>
      <xdr:spPr>
        <a:xfrm>
          <a:off x="45847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113574</xdr:rowOff>
    </xdr:from>
    <xdr:to>
      <xdr:col>20</xdr:col>
      <xdr:colOff>38100</xdr:colOff>
      <xdr:row>38</xdr:row>
      <xdr:rowOff>43724</xdr:rowOff>
    </xdr:to>
    <xdr:sp macro="" textlink="">
      <xdr:nvSpPr>
        <xdr:cNvPr id="65" name="フローチャート: 判断 64"/>
        <xdr:cNvSpPr/>
      </xdr:nvSpPr>
      <xdr:spPr>
        <a:xfrm>
          <a:off x="3746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93980</xdr:rowOff>
    </xdr:from>
    <xdr:to>
      <xdr:col>15</xdr:col>
      <xdr:colOff>101600</xdr:colOff>
      <xdr:row>38</xdr:row>
      <xdr:rowOff>24130</xdr:rowOff>
    </xdr:to>
    <xdr:sp macro="" textlink="">
      <xdr:nvSpPr>
        <xdr:cNvPr id="66" name="フローチャート: 判断 65"/>
        <xdr:cNvSpPr/>
      </xdr:nvSpPr>
      <xdr:spPr>
        <a:xfrm>
          <a:off x="2857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71120</xdr:rowOff>
    </xdr:from>
    <xdr:to>
      <xdr:col>10</xdr:col>
      <xdr:colOff>165100</xdr:colOff>
      <xdr:row>38</xdr:row>
      <xdr:rowOff>1270</xdr:rowOff>
    </xdr:to>
    <xdr:sp macro="" textlink="">
      <xdr:nvSpPr>
        <xdr:cNvPr id="67" name="フローチャート: 判断 66"/>
        <xdr:cNvSpPr/>
      </xdr:nvSpPr>
      <xdr:spPr>
        <a:xfrm>
          <a:off x="1968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44994</xdr:rowOff>
    </xdr:from>
    <xdr:to>
      <xdr:col>6</xdr:col>
      <xdr:colOff>38100</xdr:colOff>
      <xdr:row>37</xdr:row>
      <xdr:rowOff>146594</xdr:rowOff>
    </xdr:to>
    <xdr:sp macro="" textlink="">
      <xdr:nvSpPr>
        <xdr:cNvPr id="68" name="フローチャート: 判断 67"/>
        <xdr:cNvSpPr/>
      </xdr:nvSpPr>
      <xdr:spPr>
        <a:xfrm>
          <a:off x="1079500" y="638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71120</xdr:rowOff>
    </xdr:from>
    <xdr:to>
      <xdr:col>24</xdr:col>
      <xdr:colOff>114300</xdr:colOff>
      <xdr:row>41</xdr:row>
      <xdr:rowOff>1270</xdr:rowOff>
    </xdr:to>
    <xdr:sp macro="" textlink="">
      <xdr:nvSpPr>
        <xdr:cNvPr id="74" name="楕円 73"/>
        <xdr:cNvSpPr/>
      </xdr:nvSpPr>
      <xdr:spPr>
        <a:xfrm>
          <a:off x="45847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49547</xdr:rowOff>
    </xdr:from>
    <xdr:ext cx="405111" cy="259045"/>
    <xdr:sp macro="" textlink="">
      <xdr:nvSpPr>
        <xdr:cNvPr id="75" name="【図書館】&#10;有形固定資産減価償却率該当値テキスト"/>
        <xdr:cNvSpPr txBox="1"/>
      </xdr:nvSpPr>
      <xdr:spPr>
        <a:xfrm>
          <a:off x="4673600" y="690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38463</xdr:rowOff>
    </xdr:from>
    <xdr:to>
      <xdr:col>20</xdr:col>
      <xdr:colOff>38100</xdr:colOff>
      <xdr:row>40</xdr:row>
      <xdr:rowOff>140063</xdr:rowOff>
    </xdr:to>
    <xdr:sp macro="" textlink="">
      <xdr:nvSpPr>
        <xdr:cNvPr id="76" name="楕円 75"/>
        <xdr:cNvSpPr/>
      </xdr:nvSpPr>
      <xdr:spPr>
        <a:xfrm>
          <a:off x="3746500" y="689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89263</xdr:rowOff>
    </xdr:from>
    <xdr:to>
      <xdr:col>24</xdr:col>
      <xdr:colOff>63500</xdr:colOff>
      <xdr:row>40</xdr:row>
      <xdr:rowOff>121920</xdr:rowOff>
    </xdr:to>
    <xdr:cxnSp macro="">
      <xdr:nvCxnSpPr>
        <xdr:cNvPr id="77" name="直線コネクタ 76"/>
        <xdr:cNvCxnSpPr/>
      </xdr:nvCxnSpPr>
      <xdr:spPr>
        <a:xfrm>
          <a:off x="3797300" y="694726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4173</xdr:rowOff>
    </xdr:from>
    <xdr:to>
      <xdr:col>15</xdr:col>
      <xdr:colOff>101600</xdr:colOff>
      <xdr:row>40</xdr:row>
      <xdr:rowOff>105773</xdr:rowOff>
    </xdr:to>
    <xdr:sp macro="" textlink="">
      <xdr:nvSpPr>
        <xdr:cNvPr id="78" name="楕円 77"/>
        <xdr:cNvSpPr/>
      </xdr:nvSpPr>
      <xdr:spPr>
        <a:xfrm>
          <a:off x="2857500" y="686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54973</xdr:rowOff>
    </xdr:from>
    <xdr:to>
      <xdr:col>19</xdr:col>
      <xdr:colOff>177800</xdr:colOff>
      <xdr:row>40</xdr:row>
      <xdr:rowOff>89263</xdr:rowOff>
    </xdr:to>
    <xdr:cxnSp macro="">
      <xdr:nvCxnSpPr>
        <xdr:cNvPr id="79" name="直線コネクタ 78"/>
        <xdr:cNvCxnSpPr/>
      </xdr:nvCxnSpPr>
      <xdr:spPr>
        <a:xfrm>
          <a:off x="2908300" y="691297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142966</xdr:rowOff>
    </xdr:from>
    <xdr:to>
      <xdr:col>10</xdr:col>
      <xdr:colOff>165100</xdr:colOff>
      <xdr:row>40</xdr:row>
      <xdr:rowOff>73116</xdr:rowOff>
    </xdr:to>
    <xdr:sp macro="" textlink="">
      <xdr:nvSpPr>
        <xdr:cNvPr id="80" name="楕円 79"/>
        <xdr:cNvSpPr/>
      </xdr:nvSpPr>
      <xdr:spPr>
        <a:xfrm>
          <a:off x="1968500" y="682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22316</xdr:rowOff>
    </xdr:from>
    <xdr:to>
      <xdr:col>15</xdr:col>
      <xdr:colOff>50800</xdr:colOff>
      <xdr:row>40</xdr:row>
      <xdr:rowOff>54973</xdr:rowOff>
    </xdr:to>
    <xdr:cxnSp macro="">
      <xdr:nvCxnSpPr>
        <xdr:cNvPr id="81" name="直線コネクタ 80"/>
        <xdr:cNvCxnSpPr/>
      </xdr:nvCxnSpPr>
      <xdr:spPr>
        <a:xfrm>
          <a:off x="2019300" y="688031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115207</xdr:rowOff>
    </xdr:from>
    <xdr:to>
      <xdr:col>6</xdr:col>
      <xdr:colOff>38100</xdr:colOff>
      <xdr:row>40</xdr:row>
      <xdr:rowOff>45357</xdr:rowOff>
    </xdr:to>
    <xdr:sp macro="" textlink="">
      <xdr:nvSpPr>
        <xdr:cNvPr id="82" name="楕円 81"/>
        <xdr:cNvSpPr/>
      </xdr:nvSpPr>
      <xdr:spPr>
        <a:xfrm>
          <a:off x="1079500" y="680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166007</xdr:rowOff>
    </xdr:from>
    <xdr:to>
      <xdr:col>10</xdr:col>
      <xdr:colOff>114300</xdr:colOff>
      <xdr:row>40</xdr:row>
      <xdr:rowOff>22316</xdr:rowOff>
    </xdr:to>
    <xdr:cxnSp macro="">
      <xdr:nvCxnSpPr>
        <xdr:cNvPr id="83" name="直線コネクタ 82"/>
        <xdr:cNvCxnSpPr/>
      </xdr:nvCxnSpPr>
      <xdr:spPr>
        <a:xfrm>
          <a:off x="1130300" y="685255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60251</xdr:rowOff>
    </xdr:from>
    <xdr:ext cx="405111" cy="259045"/>
    <xdr:sp macro="" textlink="">
      <xdr:nvSpPr>
        <xdr:cNvPr id="84" name="n_1aveValue【図書館】&#10;有形固定資産減価償却率"/>
        <xdr:cNvSpPr txBox="1"/>
      </xdr:nvSpPr>
      <xdr:spPr>
        <a:xfrm>
          <a:off x="35820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40657</xdr:rowOff>
    </xdr:from>
    <xdr:ext cx="405111" cy="259045"/>
    <xdr:sp macro="" textlink="">
      <xdr:nvSpPr>
        <xdr:cNvPr id="85" name="n_2aveValue【図書館】&#10;有形固定資産減価償却率"/>
        <xdr:cNvSpPr txBox="1"/>
      </xdr:nvSpPr>
      <xdr:spPr>
        <a:xfrm>
          <a:off x="2705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17797</xdr:rowOff>
    </xdr:from>
    <xdr:ext cx="405111" cy="259045"/>
    <xdr:sp macro="" textlink="">
      <xdr:nvSpPr>
        <xdr:cNvPr id="86" name="n_3aveValue【図書館】&#10;有形固定資産減価償却率"/>
        <xdr:cNvSpPr txBox="1"/>
      </xdr:nvSpPr>
      <xdr:spPr>
        <a:xfrm>
          <a:off x="1816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163121</xdr:rowOff>
    </xdr:from>
    <xdr:ext cx="405111" cy="259045"/>
    <xdr:sp macro="" textlink="">
      <xdr:nvSpPr>
        <xdr:cNvPr id="87" name="n_4aveValue【図書館】&#10;有形固定資産減価償却率"/>
        <xdr:cNvSpPr txBox="1"/>
      </xdr:nvSpPr>
      <xdr:spPr>
        <a:xfrm>
          <a:off x="9277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131190</xdr:rowOff>
    </xdr:from>
    <xdr:ext cx="405111" cy="259045"/>
    <xdr:sp macro="" textlink="">
      <xdr:nvSpPr>
        <xdr:cNvPr id="88" name="n_1mainValue【図書館】&#10;有形固定資産減価償却率"/>
        <xdr:cNvSpPr txBox="1"/>
      </xdr:nvSpPr>
      <xdr:spPr>
        <a:xfrm>
          <a:off x="3582044" y="698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96900</xdr:rowOff>
    </xdr:from>
    <xdr:ext cx="405111" cy="259045"/>
    <xdr:sp macro="" textlink="">
      <xdr:nvSpPr>
        <xdr:cNvPr id="89" name="n_2mainValue【図書館】&#10;有形固定資産減価償却率"/>
        <xdr:cNvSpPr txBox="1"/>
      </xdr:nvSpPr>
      <xdr:spPr>
        <a:xfrm>
          <a:off x="2705744" y="695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64243</xdr:rowOff>
    </xdr:from>
    <xdr:ext cx="405111" cy="259045"/>
    <xdr:sp macro="" textlink="">
      <xdr:nvSpPr>
        <xdr:cNvPr id="90" name="n_3mainValue【図書館】&#10;有形固定資産減価償却率"/>
        <xdr:cNvSpPr txBox="1"/>
      </xdr:nvSpPr>
      <xdr:spPr>
        <a:xfrm>
          <a:off x="1816744" y="692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36484</xdr:rowOff>
    </xdr:from>
    <xdr:ext cx="405111" cy="259045"/>
    <xdr:sp macro="" textlink="">
      <xdr:nvSpPr>
        <xdr:cNvPr id="91" name="n_4mainValue【図書館】&#10;有形固定資産減価償却率"/>
        <xdr:cNvSpPr txBox="1"/>
      </xdr:nvSpPr>
      <xdr:spPr>
        <a:xfrm>
          <a:off x="927744" y="689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35378</xdr:rowOff>
    </xdr:from>
    <xdr:to>
      <xdr:col>54</xdr:col>
      <xdr:colOff>189865</xdr:colOff>
      <xdr:row>42</xdr:row>
      <xdr:rowOff>27215</xdr:rowOff>
    </xdr:to>
    <xdr:cxnSp macro="">
      <xdr:nvCxnSpPr>
        <xdr:cNvPr id="117" name="直線コネクタ 116"/>
        <xdr:cNvCxnSpPr/>
      </xdr:nvCxnSpPr>
      <xdr:spPr>
        <a:xfrm flipV="1">
          <a:off x="10476865" y="56932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31042</xdr:rowOff>
    </xdr:from>
    <xdr:ext cx="469744" cy="259045"/>
    <xdr:sp macro="" textlink="">
      <xdr:nvSpPr>
        <xdr:cNvPr id="118" name="【図書館】&#10;一人当たり面積最小値テキスト"/>
        <xdr:cNvSpPr txBox="1"/>
      </xdr:nvSpPr>
      <xdr:spPr>
        <a:xfrm>
          <a:off x="10515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27215</xdr:rowOff>
    </xdr:from>
    <xdr:to>
      <xdr:col>55</xdr:col>
      <xdr:colOff>88900</xdr:colOff>
      <xdr:row>42</xdr:row>
      <xdr:rowOff>27215</xdr:rowOff>
    </xdr:to>
    <xdr:cxnSp macro="">
      <xdr:nvCxnSpPr>
        <xdr:cNvPr id="119" name="直線コネクタ 118"/>
        <xdr:cNvCxnSpPr/>
      </xdr:nvCxnSpPr>
      <xdr:spPr>
        <a:xfrm>
          <a:off x="10388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153505</xdr:rowOff>
    </xdr:from>
    <xdr:ext cx="469744" cy="259045"/>
    <xdr:sp macro="" textlink="">
      <xdr:nvSpPr>
        <xdr:cNvPr id="120" name="【図書館】&#10;一人当たり面積最大値テキスト"/>
        <xdr:cNvSpPr txBox="1"/>
      </xdr:nvSpPr>
      <xdr:spPr>
        <a:xfrm>
          <a:off x="10515600" y="546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35378</xdr:rowOff>
    </xdr:from>
    <xdr:to>
      <xdr:col>55</xdr:col>
      <xdr:colOff>88900</xdr:colOff>
      <xdr:row>33</xdr:row>
      <xdr:rowOff>35378</xdr:rowOff>
    </xdr:to>
    <xdr:cxnSp macro="">
      <xdr:nvCxnSpPr>
        <xdr:cNvPr id="121" name="直線コネクタ 120"/>
        <xdr:cNvCxnSpPr/>
      </xdr:nvCxnSpPr>
      <xdr:spPr>
        <a:xfrm>
          <a:off x="10388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134455</xdr:rowOff>
    </xdr:from>
    <xdr:ext cx="469744" cy="259045"/>
    <xdr:sp macro="" textlink="">
      <xdr:nvSpPr>
        <xdr:cNvPr id="122" name="【図書館】&#10;一人当たり面積平均値テキスト"/>
        <xdr:cNvSpPr txBox="1"/>
      </xdr:nvSpPr>
      <xdr:spPr>
        <a:xfrm>
          <a:off x="10515600" y="6649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156028</xdr:rowOff>
    </xdr:from>
    <xdr:to>
      <xdr:col>55</xdr:col>
      <xdr:colOff>50800</xdr:colOff>
      <xdr:row>39</xdr:row>
      <xdr:rowOff>86178</xdr:rowOff>
    </xdr:to>
    <xdr:sp macro="" textlink="">
      <xdr:nvSpPr>
        <xdr:cNvPr id="123" name="フローチャート: 判断 122"/>
        <xdr:cNvSpPr/>
      </xdr:nvSpPr>
      <xdr:spPr>
        <a:xfrm>
          <a:off x="10426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131535</xdr:rowOff>
    </xdr:from>
    <xdr:to>
      <xdr:col>50</xdr:col>
      <xdr:colOff>165100</xdr:colOff>
      <xdr:row>40</xdr:row>
      <xdr:rowOff>61685</xdr:rowOff>
    </xdr:to>
    <xdr:sp macro="" textlink="">
      <xdr:nvSpPr>
        <xdr:cNvPr id="124" name="フローチャート: 判断 123"/>
        <xdr:cNvSpPr/>
      </xdr:nvSpPr>
      <xdr:spPr>
        <a:xfrm>
          <a:off x="9588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131535</xdr:rowOff>
    </xdr:from>
    <xdr:to>
      <xdr:col>46</xdr:col>
      <xdr:colOff>38100</xdr:colOff>
      <xdr:row>40</xdr:row>
      <xdr:rowOff>61685</xdr:rowOff>
    </xdr:to>
    <xdr:sp macro="" textlink="">
      <xdr:nvSpPr>
        <xdr:cNvPr id="125" name="フローチャート: 判断 124"/>
        <xdr:cNvSpPr/>
      </xdr:nvSpPr>
      <xdr:spPr>
        <a:xfrm>
          <a:off x="8699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131535</xdr:rowOff>
    </xdr:from>
    <xdr:to>
      <xdr:col>41</xdr:col>
      <xdr:colOff>101600</xdr:colOff>
      <xdr:row>40</xdr:row>
      <xdr:rowOff>61685</xdr:rowOff>
    </xdr:to>
    <xdr:sp macro="" textlink="">
      <xdr:nvSpPr>
        <xdr:cNvPr id="126" name="フローチャート: 判断 125"/>
        <xdr:cNvSpPr/>
      </xdr:nvSpPr>
      <xdr:spPr>
        <a:xfrm>
          <a:off x="7810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98878</xdr:rowOff>
    </xdr:from>
    <xdr:to>
      <xdr:col>36</xdr:col>
      <xdr:colOff>165100</xdr:colOff>
      <xdr:row>40</xdr:row>
      <xdr:rowOff>29028</xdr:rowOff>
    </xdr:to>
    <xdr:sp macro="" textlink="">
      <xdr:nvSpPr>
        <xdr:cNvPr id="127" name="フローチャート: 判断 126"/>
        <xdr:cNvSpPr/>
      </xdr:nvSpPr>
      <xdr:spPr>
        <a:xfrm>
          <a:off x="6921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33" name="楕円 132"/>
        <xdr:cNvSpPr/>
      </xdr:nvSpPr>
      <xdr:spPr>
        <a:xfrm>
          <a:off x="10426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162577</xdr:rowOff>
    </xdr:from>
    <xdr:ext cx="469744" cy="259045"/>
    <xdr:sp macro="" textlink="">
      <xdr:nvSpPr>
        <xdr:cNvPr id="134" name="【図書館】&#10;一人当たり面積該当値テキスト"/>
        <xdr:cNvSpPr txBox="1"/>
      </xdr:nvSpPr>
      <xdr:spPr>
        <a:xfrm>
          <a:off x="10515600"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139700</xdr:rowOff>
    </xdr:from>
    <xdr:to>
      <xdr:col>50</xdr:col>
      <xdr:colOff>165100</xdr:colOff>
      <xdr:row>39</xdr:row>
      <xdr:rowOff>69850</xdr:rowOff>
    </xdr:to>
    <xdr:sp macro="" textlink="">
      <xdr:nvSpPr>
        <xdr:cNvPr id="135" name="楕円 134"/>
        <xdr:cNvSpPr/>
      </xdr:nvSpPr>
      <xdr:spPr>
        <a:xfrm>
          <a:off x="958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19050</xdr:rowOff>
    </xdr:from>
    <xdr:to>
      <xdr:col>55</xdr:col>
      <xdr:colOff>0</xdr:colOff>
      <xdr:row>39</xdr:row>
      <xdr:rowOff>19050</xdr:rowOff>
    </xdr:to>
    <xdr:cxnSp macro="">
      <xdr:nvCxnSpPr>
        <xdr:cNvPr id="136" name="直線コネクタ 135"/>
        <xdr:cNvCxnSpPr/>
      </xdr:nvCxnSpPr>
      <xdr:spPr>
        <a:xfrm>
          <a:off x="9639300" y="670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37" name="楕円 136"/>
        <xdr:cNvSpPr/>
      </xdr:nvSpPr>
      <xdr:spPr>
        <a:xfrm>
          <a:off x="8699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19050</xdr:rowOff>
    </xdr:from>
    <xdr:to>
      <xdr:col>50</xdr:col>
      <xdr:colOff>114300</xdr:colOff>
      <xdr:row>39</xdr:row>
      <xdr:rowOff>19050</xdr:rowOff>
    </xdr:to>
    <xdr:cxnSp macro="">
      <xdr:nvCxnSpPr>
        <xdr:cNvPr id="138" name="直線コネクタ 137"/>
        <xdr:cNvCxnSpPr/>
      </xdr:nvCxnSpPr>
      <xdr:spPr>
        <a:xfrm>
          <a:off x="8750300" y="670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139700</xdr:rowOff>
    </xdr:from>
    <xdr:to>
      <xdr:col>41</xdr:col>
      <xdr:colOff>101600</xdr:colOff>
      <xdr:row>39</xdr:row>
      <xdr:rowOff>69850</xdr:rowOff>
    </xdr:to>
    <xdr:sp macro="" textlink="">
      <xdr:nvSpPr>
        <xdr:cNvPr id="139" name="楕円 138"/>
        <xdr:cNvSpPr/>
      </xdr:nvSpPr>
      <xdr:spPr>
        <a:xfrm>
          <a:off x="7810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19050</xdr:rowOff>
    </xdr:from>
    <xdr:to>
      <xdr:col>45</xdr:col>
      <xdr:colOff>177800</xdr:colOff>
      <xdr:row>39</xdr:row>
      <xdr:rowOff>19050</xdr:rowOff>
    </xdr:to>
    <xdr:cxnSp macro="">
      <xdr:nvCxnSpPr>
        <xdr:cNvPr id="140" name="直線コネクタ 139"/>
        <xdr:cNvCxnSpPr/>
      </xdr:nvCxnSpPr>
      <xdr:spPr>
        <a:xfrm>
          <a:off x="7861300" y="670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139700</xdr:rowOff>
    </xdr:from>
    <xdr:to>
      <xdr:col>36</xdr:col>
      <xdr:colOff>165100</xdr:colOff>
      <xdr:row>39</xdr:row>
      <xdr:rowOff>69850</xdr:rowOff>
    </xdr:to>
    <xdr:sp macro="" textlink="">
      <xdr:nvSpPr>
        <xdr:cNvPr id="141" name="楕円 140"/>
        <xdr:cNvSpPr/>
      </xdr:nvSpPr>
      <xdr:spPr>
        <a:xfrm>
          <a:off x="6921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19050</xdr:rowOff>
    </xdr:from>
    <xdr:to>
      <xdr:col>41</xdr:col>
      <xdr:colOff>50800</xdr:colOff>
      <xdr:row>39</xdr:row>
      <xdr:rowOff>19050</xdr:rowOff>
    </xdr:to>
    <xdr:cxnSp macro="">
      <xdr:nvCxnSpPr>
        <xdr:cNvPr id="142" name="直線コネクタ 141"/>
        <xdr:cNvCxnSpPr/>
      </xdr:nvCxnSpPr>
      <xdr:spPr>
        <a:xfrm>
          <a:off x="6972300" y="670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52812</xdr:rowOff>
    </xdr:from>
    <xdr:ext cx="469744" cy="259045"/>
    <xdr:sp macro="" textlink="">
      <xdr:nvSpPr>
        <xdr:cNvPr id="143" name="n_1aveValue【図書館】&#10;一人当たり面積"/>
        <xdr:cNvSpPr txBox="1"/>
      </xdr:nvSpPr>
      <xdr:spPr>
        <a:xfrm>
          <a:off x="9391727" y="691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52812</xdr:rowOff>
    </xdr:from>
    <xdr:ext cx="469744" cy="259045"/>
    <xdr:sp macro="" textlink="">
      <xdr:nvSpPr>
        <xdr:cNvPr id="144" name="n_2aveValue【図書館】&#10;一人当たり面積"/>
        <xdr:cNvSpPr txBox="1"/>
      </xdr:nvSpPr>
      <xdr:spPr>
        <a:xfrm>
          <a:off x="8515427" y="691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52812</xdr:rowOff>
    </xdr:from>
    <xdr:ext cx="469744" cy="259045"/>
    <xdr:sp macro="" textlink="">
      <xdr:nvSpPr>
        <xdr:cNvPr id="145" name="n_3aveValue【図書館】&#10;一人当たり面積"/>
        <xdr:cNvSpPr txBox="1"/>
      </xdr:nvSpPr>
      <xdr:spPr>
        <a:xfrm>
          <a:off x="7626427" y="691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20155</xdr:rowOff>
    </xdr:from>
    <xdr:ext cx="469744" cy="259045"/>
    <xdr:sp macro="" textlink="">
      <xdr:nvSpPr>
        <xdr:cNvPr id="146" name="n_4aveValue【図書館】&#10;一人当たり面積"/>
        <xdr:cNvSpPr txBox="1"/>
      </xdr:nvSpPr>
      <xdr:spPr>
        <a:xfrm>
          <a:off x="6737427" y="687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86377</xdr:rowOff>
    </xdr:from>
    <xdr:ext cx="469744" cy="259045"/>
    <xdr:sp macro="" textlink="">
      <xdr:nvSpPr>
        <xdr:cNvPr id="147" name="n_1mainValue【図書館】&#10;一人当たり面積"/>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148" name="n_2mainValue【図書館】&#10;一人当たり面積"/>
        <xdr:cNvSpPr txBox="1"/>
      </xdr:nvSpPr>
      <xdr:spPr>
        <a:xfrm>
          <a:off x="8515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86377</xdr:rowOff>
    </xdr:from>
    <xdr:ext cx="469744" cy="259045"/>
    <xdr:sp macro="" textlink="">
      <xdr:nvSpPr>
        <xdr:cNvPr id="149" name="n_3mainValue【図書館】&#10;一人当たり面積"/>
        <xdr:cNvSpPr txBox="1"/>
      </xdr:nvSpPr>
      <xdr:spPr>
        <a:xfrm>
          <a:off x="7626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86377</xdr:rowOff>
    </xdr:from>
    <xdr:ext cx="469744" cy="259045"/>
    <xdr:sp macro="" textlink="">
      <xdr:nvSpPr>
        <xdr:cNvPr id="150" name="n_4mainValue【図書館】&#10;一人当たり面積"/>
        <xdr:cNvSpPr txBox="1"/>
      </xdr:nvSpPr>
      <xdr:spPr>
        <a:xfrm>
          <a:off x="6737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55245</xdr:rowOff>
    </xdr:from>
    <xdr:to>
      <xdr:col>24</xdr:col>
      <xdr:colOff>62865</xdr:colOff>
      <xdr:row>63</xdr:row>
      <xdr:rowOff>150495</xdr:rowOff>
    </xdr:to>
    <xdr:cxnSp macro="">
      <xdr:nvCxnSpPr>
        <xdr:cNvPr id="175" name="直線コネクタ 174"/>
        <xdr:cNvCxnSpPr/>
      </xdr:nvCxnSpPr>
      <xdr:spPr>
        <a:xfrm flipV="1">
          <a:off x="4634865" y="948499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154322</xdr:rowOff>
    </xdr:from>
    <xdr:ext cx="405111" cy="259045"/>
    <xdr:sp macro="" textlink="">
      <xdr:nvSpPr>
        <xdr:cNvPr id="176" name="【体育館・プール】&#10;有形固定資産減価償却率最小値テキスト"/>
        <xdr:cNvSpPr txBox="1"/>
      </xdr:nvSpPr>
      <xdr:spPr>
        <a:xfrm>
          <a:off x="4673600" y="1095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150495</xdr:rowOff>
    </xdr:from>
    <xdr:to>
      <xdr:col>24</xdr:col>
      <xdr:colOff>152400</xdr:colOff>
      <xdr:row>63</xdr:row>
      <xdr:rowOff>150495</xdr:rowOff>
    </xdr:to>
    <xdr:cxnSp macro="">
      <xdr:nvCxnSpPr>
        <xdr:cNvPr id="177" name="直線コネクタ 176"/>
        <xdr:cNvCxnSpPr/>
      </xdr:nvCxnSpPr>
      <xdr:spPr>
        <a:xfrm>
          <a:off x="4546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1922</xdr:rowOff>
    </xdr:from>
    <xdr:ext cx="405111" cy="259045"/>
    <xdr:sp macro="" textlink="">
      <xdr:nvSpPr>
        <xdr:cNvPr id="178" name="【体育館・プール】&#10;有形固定資産減価償却率最大値テキスト"/>
        <xdr:cNvSpPr txBox="1"/>
      </xdr:nvSpPr>
      <xdr:spPr>
        <a:xfrm>
          <a:off x="4673600" y="926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55245</xdr:rowOff>
    </xdr:from>
    <xdr:to>
      <xdr:col>24</xdr:col>
      <xdr:colOff>152400</xdr:colOff>
      <xdr:row>55</xdr:row>
      <xdr:rowOff>55245</xdr:rowOff>
    </xdr:to>
    <xdr:cxnSp macro="">
      <xdr:nvCxnSpPr>
        <xdr:cNvPr id="179" name="直線コネクタ 178"/>
        <xdr:cNvCxnSpPr/>
      </xdr:nvCxnSpPr>
      <xdr:spPr>
        <a:xfrm>
          <a:off x="4546600" y="948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160672</xdr:rowOff>
    </xdr:from>
    <xdr:ext cx="405111" cy="259045"/>
    <xdr:sp macro="" textlink="">
      <xdr:nvSpPr>
        <xdr:cNvPr id="180" name="【体育館・プール】&#10;有形固定資産減価償却率平均値テキスト"/>
        <xdr:cNvSpPr txBox="1"/>
      </xdr:nvSpPr>
      <xdr:spPr>
        <a:xfrm>
          <a:off x="4673600" y="10104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137795</xdr:rowOff>
    </xdr:from>
    <xdr:to>
      <xdr:col>24</xdr:col>
      <xdr:colOff>114300</xdr:colOff>
      <xdr:row>60</xdr:row>
      <xdr:rowOff>67945</xdr:rowOff>
    </xdr:to>
    <xdr:sp macro="" textlink="">
      <xdr:nvSpPr>
        <xdr:cNvPr id="181" name="フローチャート: 判断 180"/>
        <xdr:cNvSpPr/>
      </xdr:nvSpPr>
      <xdr:spPr>
        <a:xfrm>
          <a:off x="45847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116840</xdr:rowOff>
    </xdr:from>
    <xdr:to>
      <xdr:col>20</xdr:col>
      <xdr:colOff>38100</xdr:colOff>
      <xdr:row>60</xdr:row>
      <xdr:rowOff>46990</xdr:rowOff>
    </xdr:to>
    <xdr:sp macro="" textlink="">
      <xdr:nvSpPr>
        <xdr:cNvPr id="182" name="フローチャート: 判断 181"/>
        <xdr:cNvSpPr/>
      </xdr:nvSpPr>
      <xdr:spPr>
        <a:xfrm>
          <a:off x="3746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128270</xdr:rowOff>
    </xdr:from>
    <xdr:to>
      <xdr:col>15</xdr:col>
      <xdr:colOff>101600</xdr:colOff>
      <xdr:row>60</xdr:row>
      <xdr:rowOff>58420</xdr:rowOff>
    </xdr:to>
    <xdr:sp macro="" textlink="">
      <xdr:nvSpPr>
        <xdr:cNvPr id="183" name="フローチャート: 判断 182"/>
        <xdr:cNvSpPr/>
      </xdr:nvSpPr>
      <xdr:spPr>
        <a:xfrm>
          <a:off x="2857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93980</xdr:rowOff>
    </xdr:from>
    <xdr:to>
      <xdr:col>10</xdr:col>
      <xdr:colOff>165100</xdr:colOff>
      <xdr:row>60</xdr:row>
      <xdr:rowOff>24130</xdr:rowOff>
    </xdr:to>
    <xdr:sp macro="" textlink="">
      <xdr:nvSpPr>
        <xdr:cNvPr id="184" name="フローチャート: 判断 183"/>
        <xdr:cNvSpPr/>
      </xdr:nvSpPr>
      <xdr:spPr>
        <a:xfrm>
          <a:off x="1968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42545</xdr:rowOff>
    </xdr:from>
    <xdr:to>
      <xdr:col>6</xdr:col>
      <xdr:colOff>38100</xdr:colOff>
      <xdr:row>59</xdr:row>
      <xdr:rowOff>144145</xdr:rowOff>
    </xdr:to>
    <xdr:sp macro="" textlink="">
      <xdr:nvSpPr>
        <xdr:cNvPr id="185" name="フローチャート: 判断 184"/>
        <xdr:cNvSpPr/>
      </xdr:nvSpPr>
      <xdr:spPr>
        <a:xfrm>
          <a:off x="1079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128270</xdr:rowOff>
    </xdr:from>
    <xdr:to>
      <xdr:col>24</xdr:col>
      <xdr:colOff>114300</xdr:colOff>
      <xdr:row>61</xdr:row>
      <xdr:rowOff>58420</xdr:rowOff>
    </xdr:to>
    <xdr:sp macro="" textlink="">
      <xdr:nvSpPr>
        <xdr:cNvPr id="191" name="楕円 190"/>
        <xdr:cNvSpPr/>
      </xdr:nvSpPr>
      <xdr:spPr>
        <a:xfrm>
          <a:off x="45847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106697</xdr:rowOff>
    </xdr:from>
    <xdr:ext cx="405111" cy="259045"/>
    <xdr:sp macro="" textlink="">
      <xdr:nvSpPr>
        <xdr:cNvPr id="192" name="【体育館・プール】&#10;有形固定資産減価償却率該当値テキスト"/>
        <xdr:cNvSpPr txBox="1"/>
      </xdr:nvSpPr>
      <xdr:spPr>
        <a:xfrm>
          <a:off x="4673600"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86360</xdr:rowOff>
    </xdr:from>
    <xdr:to>
      <xdr:col>20</xdr:col>
      <xdr:colOff>38100</xdr:colOff>
      <xdr:row>61</xdr:row>
      <xdr:rowOff>16510</xdr:rowOff>
    </xdr:to>
    <xdr:sp macro="" textlink="">
      <xdr:nvSpPr>
        <xdr:cNvPr id="193" name="楕円 192"/>
        <xdr:cNvSpPr/>
      </xdr:nvSpPr>
      <xdr:spPr>
        <a:xfrm>
          <a:off x="3746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137160</xdr:rowOff>
    </xdr:from>
    <xdr:to>
      <xdr:col>24</xdr:col>
      <xdr:colOff>63500</xdr:colOff>
      <xdr:row>61</xdr:row>
      <xdr:rowOff>7620</xdr:rowOff>
    </xdr:to>
    <xdr:cxnSp macro="">
      <xdr:nvCxnSpPr>
        <xdr:cNvPr id="194" name="直線コネクタ 193"/>
        <xdr:cNvCxnSpPr/>
      </xdr:nvCxnSpPr>
      <xdr:spPr>
        <a:xfrm>
          <a:off x="3797300" y="1042416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44450</xdr:rowOff>
    </xdr:from>
    <xdr:to>
      <xdr:col>15</xdr:col>
      <xdr:colOff>101600</xdr:colOff>
      <xdr:row>60</xdr:row>
      <xdr:rowOff>146050</xdr:rowOff>
    </xdr:to>
    <xdr:sp macro="" textlink="">
      <xdr:nvSpPr>
        <xdr:cNvPr id="195" name="楕円 194"/>
        <xdr:cNvSpPr/>
      </xdr:nvSpPr>
      <xdr:spPr>
        <a:xfrm>
          <a:off x="2857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95250</xdr:rowOff>
    </xdr:from>
    <xdr:to>
      <xdr:col>19</xdr:col>
      <xdr:colOff>177800</xdr:colOff>
      <xdr:row>60</xdr:row>
      <xdr:rowOff>137160</xdr:rowOff>
    </xdr:to>
    <xdr:cxnSp macro="">
      <xdr:nvCxnSpPr>
        <xdr:cNvPr id="196" name="直線コネクタ 195"/>
        <xdr:cNvCxnSpPr/>
      </xdr:nvCxnSpPr>
      <xdr:spPr>
        <a:xfrm>
          <a:off x="2908300" y="103822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46355</xdr:rowOff>
    </xdr:from>
    <xdr:to>
      <xdr:col>10</xdr:col>
      <xdr:colOff>165100</xdr:colOff>
      <xdr:row>60</xdr:row>
      <xdr:rowOff>147955</xdr:rowOff>
    </xdr:to>
    <xdr:sp macro="" textlink="">
      <xdr:nvSpPr>
        <xdr:cNvPr id="197" name="楕円 196"/>
        <xdr:cNvSpPr/>
      </xdr:nvSpPr>
      <xdr:spPr>
        <a:xfrm>
          <a:off x="1968500" y="10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95250</xdr:rowOff>
    </xdr:from>
    <xdr:to>
      <xdr:col>15</xdr:col>
      <xdr:colOff>50800</xdr:colOff>
      <xdr:row>60</xdr:row>
      <xdr:rowOff>97155</xdr:rowOff>
    </xdr:to>
    <xdr:cxnSp macro="">
      <xdr:nvCxnSpPr>
        <xdr:cNvPr id="198" name="直線コネクタ 197"/>
        <xdr:cNvCxnSpPr/>
      </xdr:nvCxnSpPr>
      <xdr:spPr>
        <a:xfrm flipV="1">
          <a:off x="2019300" y="103822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6350</xdr:rowOff>
    </xdr:from>
    <xdr:to>
      <xdr:col>6</xdr:col>
      <xdr:colOff>38100</xdr:colOff>
      <xdr:row>60</xdr:row>
      <xdr:rowOff>107950</xdr:rowOff>
    </xdr:to>
    <xdr:sp macro="" textlink="">
      <xdr:nvSpPr>
        <xdr:cNvPr id="199" name="楕円 198"/>
        <xdr:cNvSpPr/>
      </xdr:nvSpPr>
      <xdr:spPr>
        <a:xfrm>
          <a:off x="1079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57150</xdr:rowOff>
    </xdr:from>
    <xdr:to>
      <xdr:col>10</xdr:col>
      <xdr:colOff>114300</xdr:colOff>
      <xdr:row>60</xdr:row>
      <xdr:rowOff>97155</xdr:rowOff>
    </xdr:to>
    <xdr:cxnSp macro="">
      <xdr:nvCxnSpPr>
        <xdr:cNvPr id="200" name="直線コネクタ 199"/>
        <xdr:cNvCxnSpPr/>
      </xdr:nvCxnSpPr>
      <xdr:spPr>
        <a:xfrm>
          <a:off x="1130300" y="103441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63517</xdr:rowOff>
    </xdr:from>
    <xdr:ext cx="405111" cy="259045"/>
    <xdr:sp macro="" textlink="">
      <xdr:nvSpPr>
        <xdr:cNvPr id="201" name="n_1aveValue【体育館・プール】&#10;有形固定資産減価償却率"/>
        <xdr:cNvSpPr txBox="1"/>
      </xdr:nvSpPr>
      <xdr:spPr>
        <a:xfrm>
          <a:off x="35820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74947</xdr:rowOff>
    </xdr:from>
    <xdr:ext cx="405111" cy="259045"/>
    <xdr:sp macro="" textlink="">
      <xdr:nvSpPr>
        <xdr:cNvPr id="202" name="n_2aveValue【体育館・プール】&#10;有形固定資産減価償却率"/>
        <xdr:cNvSpPr txBox="1"/>
      </xdr:nvSpPr>
      <xdr:spPr>
        <a:xfrm>
          <a:off x="2705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40657</xdr:rowOff>
    </xdr:from>
    <xdr:ext cx="405111" cy="259045"/>
    <xdr:sp macro="" textlink="">
      <xdr:nvSpPr>
        <xdr:cNvPr id="203" name="n_3aveValue【体育館・プール】&#10;有形固定資産減価償却率"/>
        <xdr:cNvSpPr txBox="1"/>
      </xdr:nvSpPr>
      <xdr:spPr>
        <a:xfrm>
          <a:off x="1816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160672</xdr:rowOff>
    </xdr:from>
    <xdr:ext cx="405111" cy="259045"/>
    <xdr:sp macro="" textlink="">
      <xdr:nvSpPr>
        <xdr:cNvPr id="204" name="n_4aveValue【体育館・プール】&#10;有形固定資産減価償却率"/>
        <xdr:cNvSpPr txBox="1"/>
      </xdr:nvSpPr>
      <xdr:spPr>
        <a:xfrm>
          <a:off x="927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7637</xdr:rowOff>
    </xdr:from>
    <xdr:ext cx="405111" cy="259045"/>
    <xdr:sp macro="" textlink="">
      <xdr:nvSpPr>
        <xdr:cNvPr id="205" name="n_1mainValue【体育館・プール】&#10;有形固定資産減価償却率"/>
        <xdr:cNvSpPr txBox="1"/>
      </xdr:nvSpPr>
      <xdr:spPr>
        <a:xfrm>
          <a:off x="35820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137177</xdr:rowOff>
    </xdr:from>
    <xdr:ext cx="405111" cy="259045"/>
    <xdr:sp macro="" textlink="">
      <xdr:nvSpPr>
        <xdr:cNvPr id="206" name="n_2mainValue【体育館・プール】&#10;有形固定資産減価償却率"/>
        <xdr:cNvSpPr txBox="1"/>
      </xdr:nvSpPr>
      <xdr:spPr>
        <a:xfrm>
          <a:off x="27057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139082</xdr:rowOff>
    </xdr:from>
    <xdr:ext cx="405111" cy="259045"/>
    <xdr:sp macro="" textlink="">
      <xdr:nvSpPr>
        <xdr:cNvPr id="207" name="n_3mainValue【体育館・プール】&#10;有形固定資産減価償却率"/>
        <xdr:cNvSpPr txBox="1"/>
      </xdr:nvSpPr>
      <xdr:spPr>
        <a:xfrm>
          <a:off x="181674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99077</xdr:rowOff>
    </xdr:from>
    <xdr:ext cx="405111" cy="259045"/>
    <xdr:sp macro="" textlink="">
      <xdr:nvSpPr>
        <xdr:cNvPr id="208" name="n_4mainValue【体育館・プール】&#10;有形固定資産減価償却率"/>
        <xdr:cNvSpPr txBox="1"/>
      </xdr:nvSpPr>
      <xdr:spPr>
        <a:xfrm>
          <a:off x="927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163830</xdr:rowOff>
    </xdr:from>
    <xdr:to>
      <xdr:col>54</xdr:col>
      <xdr:colOff>189865</xdr:colOff>
      <xdr:row>63</xdr:row>
      <xdr:rowOff>125730</xdr:rowOff>
    </xdr:to>
    <xdr:cxnSp macro="">
      <xdr:nvCxnSpPr>
        <xdr:cNvPr id="232" name="直線コネクタ 231"/>
        <xdr:cNvCxnSpPr/>
      </xdr:nvCxnSpPr>
      <xdr:spPr>
        <a:xfrm flipV="1">
          <a:off x="10476865" y="97650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33" name="【体育館・プール】&#10;一人当たり面積最小値テキスト"/>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110507</xdr:rowOff>
    </xdr:from>
    <xdr:ext cx="469744" cy="259045"/>
    <xdr:sp macro="" textlink="">
      <xdr:nvSpPr>
        <xdr:cNvPr id="235" name="【体育館・プール】&#10;一人当たり面積最大値テキスト"/>
        <xdr:cNvSpPr txBox="1"/>
      </xdr:nvSpPr>
      <xdr:spPr>
        <a:xfrm>
          <a:off x="10515600" y="954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163830</xdr:rowOff>
    </xdr:from>
    <xdr:to>
      <xdr:col>55</xdr:col>
      <xdr:colOff>88900</xdr:colOff>
      <xdr:row>56</xdr:row>
      <xdr:rowOff>163830</xdr:rowOff>
    </xdr:to>
    <xdr:cxnSp macro="">
      <xdr:nvCxnSpPr>
        <xdr:cNvPr id="236" name="直線コネクタ 235"/>
        <xdr:cNvCxnSpPr/>
      </xdr:nvCxnSpPr>
      <xdr:spPr>
        <a:xfrm>
          <a:off x="10388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93997</xdr:rowOff>
    </xdr:from>
    <xdr:ext cx="469744" cy="259045"/>
    <xdr:sp macro="" textlink="">
      <xdr:nvSpPr>
        <xdr:cNvPr id="237" name="【体育館・プール】&#10;一人当たり面積平均値テキスト"/>
        <xdr:cNvSpPr txBox="1"/>
      </xdr:nvSpPr>
      <xdr:spPr>
        <a:xfrm>
          <a:off x="10515600" y="10380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71120</xdr:rowOff>
    </xdr:from>
    <xdr:to>
      <xdr:col>55</xdr:col>
      <xdr:colOff>50800</xdr:colOff>
      <xdr:row>62</xdr:row>
      <xdr:rowOff>1270</xdr:rowOff>
    </xdr:to>
    <xdr:sp macro="" textlink="">
      <xdr:nvSpPr>
        <xdr:cNvPr id="238" name="フローチャート: 判断 237"/>
        <xdr:cNvSpPr/>
      </xdr:nvSpPr>
      <xdr:spPr>
        <a:xfrm>
          <a:off x="104267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52070</xdr:rowOff>
    </xdr:from>
    <xdr:to>
      <xdr:col>50</xdr:col>
      <xdr:colOff>165100</xdr:colOff>
      <xdr:row>62</xdr:row>
      <xdr:rowOff>153670</xdr:rowOff>
    </xdr:to>
    <xdr:sp macro="" textlink="">
      <xdr:nvSpPr>
        <xdr:cNvPr id="239" name="フローチャート: 判断 238"/>
        <xdr:cNvSpPr/>
      </xdr:nvSpPr>
      <xdr:spPr>
        <a:xfrm>
          <a:off x="9588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40" name="フローチャート: 判断 239"/>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41" name="フローチャート: 判断 240"/>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40640</xdr:rowOff>
    </xdr:from>
    <xdr:to>
      <xdr:col>36</xdr:col>
      <xdr:colOff>165100</xdr:colOff>
      <xdr:row>62</xdr:row>
      <xdr:rowOff>142240</xdr:rowOff>
    </xdr:to>
    <xdr:sp macro="" textlink="">
      <xdr:nvSpPr>
        <xdr:cNvPr id="242" name="フローチャート: 判断 241"/>
        <xdr:cNvSpPr/>
      </xdr:nvSpPr>
      <xdr:spPr>
        <a:xfrm>
          <a:off x="69215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105410</xdr:rowOff>
    </xdr:from>
    <xdr:to>
      <xdr:col>55</xdr:col>
      <xdr:colOff>50800</xdr:colOff>
      <xdr:row>63</xdr:row>
      <xdr:rowOff>35560</xdr:rowOff>
    </xdr:to>
    <xdr:sp macro="" textlink="">
      <xdr:nvSpPr>
        <xdr:cNvPr id="248" name="楕円 247"/>
        <xdr:cNvSpPr/>
      </xdr:nvSpPr>
      <xdr:spPr>
        <a:xfrm>
          <a:off x="104267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83837</xdr:rowOff>
    </xdr:from>
    <xdr:ext cx="469744" cy="259045"/>
    <xdr:sp macro="" textlink="">
      <xdr:nvSpPr>
        <xdr:cNvPr id="249" name="【体育館・プール】&#10;一人当たり面積該当値テキスト"/>
        <xdr:cNvSpPr txBox="1"/>
      </xdr:nvSpPr>
      <xdr:spPr>
        <a:xfrm>
          <a:off x="10515600" y="1071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113030</xdr:rowOff>
    </xdr:from>
    <xdr:to>
      <xdr:col>50</xdr:col>
      <xdr:colOff>165100</xdr:colOff>
      <xdr:row>63</xdr:row>
      <xdr:rowOff>43180</xdr:rowOff>
    </xdr:to>
    <xdr:sp macro="" textlink="">
      <xdr:nvSpPr>
        <xdr:cNvPr id="250" name="楕円 249"/>
        <xdr:cNvSpPr/>
      </xdr:nvSpPr>
      <xdr:spPr>
        <a:xfrm>
          <a:off x="9588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156210</xdr:rowOff>
    </xdr:from>
    <xdr:to>
      <xdr:col>55</xdr:col>
      <xdr:colOff>0</xdr:colOff>
      <xdr:row>62</xdr:row>
      <xdr:rowOff>163830</xdr:rowOff>
    </xdr:to>
    <xdr:cxnSp macro="">
      <xdr:nvCxnSpPr>
        <xdr:cNvPr id="251" name="直線コネクタ 250"/>
        <xdr:cNvCxnSpPr/>
      </xdr:nvCxnSpPr>
      <xdr:spPr>
        <a:xfrm flipV="1">
          <a:off x="9639300" y="1078611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113030</xdr:rowOff>
    </xdr:from>
    <xdr:to>
      <xdr:col>46</xdr:col>
      <xdr:colOff>38100</xdr:colOff>
      <xdr:row>63</xdr:row>
      <xdr:rowOff>43180</xdr:rowOff>
    </xdr:to>
    <xdr:sp macro="" textlink="">
      <xdr:nvSpPr>
        <xdr:cNvPr id="252" name="楕円 251"/>
        <xdr:cNvSpPr/>
      </xdr:nvSpPr>
      <xdr:spPr>
        <a:xfrm>
          <a:off x="8699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163830</xdr:rowOff>
    </xdr:from>
    <xdr:to>
      <xdr:col>50</xdr:col>
      <xdr:colOff>114300</xdr:colOff>
      <xdr:row>62</xdr:row>
      <xdr:rowOff>163830</xdr:rowOff>
    </xdr:to>
    <xdr:cxnSp macro="">
      <xdr:nvCxnSpPr>
        <xdr:cNvPr id="253" name="直線コネクタ 252"/>
        <xdr:cNvCxnSpPr/>
      </xdr:nvCxnSpPr>
      <xdr:spPr>
        <a:xfrm>
          <a:off x="8750300" y="10793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113030</xdr:rowOff>
    </xdr:from>
    <xdr:to>
      <xdr:col>41</xdr:col>
      <xdr:colOff>101600</xdr:colOff>
      <xdr:row>63</xdr:row>
      <xdr:rowOff>43180</xdr:rowOff>
    </xdr:to>
    <xdr:sp macro="" textlink="">
      <xdr:nvSpPr>
        <xdr:cNvPr id="254" name="楕円 253"/>
        <xdr:cNvSpPr/>
      </xdr:nvSpPr>
      <xdr:spPr>
        <a:xfrm>
          <a:off x="7810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163830</xdr:rowOff>
    </xdr:from>
    <xdr:to>
      <xdr:col>45</xdr:col>
      <xdr:colOff>177800</xdr:colOff>
      <xdr:row>62</xdr:row>
      <xdr:rowOff>163830</xdr:rowOff>
    </xdr:to>
    <xdr:cxnSp macro="">
      <xdr:nvCxnSpPr>
        <xdr:cNvPr id="255" name="直線コネクタ 254"/>
        <xdr:cNvCxnSpPr/>
      </xdr:nvCxnSpPr>
      <xdr:spPr>
        <a:xfrm>
          <a:off x="7861300" y="10793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116840</xdr:rowOff>
    </xdr:from>
    <xdr:to>
      <xdr:col>36</xdr:col>
      <xdr:colOff>165100</xdr:colOff>
      <xdr:row>63</xdr:row>
      <xdr:rowOff>46990</xdr:rowOff>
    </xdr:to>
    <xdr:sp macro="" textlink="">
      <xdr:nvSpPr>
        <xdr:cNvPr id="256" name="楕円 255"/>
        <xdr:cNvSpPr/>
      </xdr:nvSpPr>
      <xdr:spPr>
        <a:xfrm>
          <a:off x="6921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163830</xdr:rowOff>
    </xdr:from>
    <xdr:to>
      <xdr:col>41</xdr:col>
      <xdr:colOff>50800</xdr:colOff>
      <xdr:row>62</xdr:row>
      <xdr:rowOff>167640</xdr:rowOff>
    </xdr:to>
    <xdr:cxnSp macro="">
      <xdr:nvCxnSpPr>
        <xdr:cNvPr id="257" name="直線コネクタ 256"/>
        <xdr:cNvCxnSpPr/>
      </xdr:nvCxnSpPr>
      <xdr:spPr>
        <a:xfrm flipV="1">
          <a:off x="6972300" y="107937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170197</xdr:rowOff>
    </xdr:from>
    <xdr:ext cx="469744" cy="259045"/>
    <xdr:sp macro="" textlink="">
      <xdr:nvSpPr>
        <xdr:cNvPr id="258" name="n_1aveValue【体育館・プール】&#10;一人当たり面積"/>
        <xdr:cNvSpPr txBox="1"/>
      </xdr:nvSpPr>
      <xdr:spPr>
        <a:xfrm>
          <a:off x="93917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162577</xdr:rowOff>
    </xdr:from>
    <xdr:ext cx="469744" cy="259045"/>
    <xdr:sp macro="" textlink="">
      <xdr:nvSpPr>
        <xdr:cNvPr id="259" name="n_2aveValue【体育館・プール】&#10;一人当たり面積"/>
        <xdr:cNvSpPr txBox="1"/>
      </xdr:nvSpPr>
      <xdr:spPr>
        <a:xfrm>
          <a:off x="8515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162577</xdr:rowOff>
    </xdr:from>
    <xdr:ext cx="469744" cy="259045"/>
    <xdr:sp macro="" textlink="">
      <xdr:nvSpPr>
        <xdr:cNvPr id="260" name="n_3aveValue【体育館・プール】&#10;一人当たり面積"/>
        <xdr:cNvSpPr txBox="1"/>
      </xdr:nvSpPr>
      <xdr:spPr>
        <a:xfrm>
          <a:off x="7626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158767</xdr:rowOff>
    </xdr:from>
    <xdr:ext cx="469744" cy="259045"/>
    <xdr:sp macro="" textlink="">
      <xdr:nvSpPr>
        <xdr:cNvPr id="261" name="n_4aveValue【体育館・プール】&#10;一人当たり面積"/>
        <xdr:cNvSpPr txBox="1"/>
      </xdr:nvSpPr>
      <xdr:spPr>
        <a:xfrm>
          <a:off x="6737427" y="1044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34307</xdr:rowOff>
    </xdr:from>
    <xdr:ext cx="469744" cy="259045"/>
    <xdr:sp macro="" textlink="">
      <xdr:nvSpPr>
        <xdr:cNvPr id="262" name="n_1mainValue【体育館・プール】&#10;一人当たり面積"/>
        <xdr:cNvSpPr txBox="1"/>
      </xdr:nvSpPr>
      <xdr:spPr>
        <a:xfrm>
          <a:off x="9391727" y="1083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34307</xdr:rowOff>
    </xdr:from>
    <xdr:ext cx="469744" cy="259045"/>
    <xdr:sp macro="" textlink="">
      <xdr:nvSpPr>
        <xdr:cNvPr id="263" name="n_2mainValue【体育館・プール】&#10;一人当たり面積"/>
        <xdr:cNvSpPr txBox="1"/>
      </xdr:nvSpPr>
      <xdr:spPr>
        <a:xfrm>
          <a:off x="8515427" y="1083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34307</xdr:rowOff>
    </xdr:from>
    <xdr:ext cx="469744" cy="259045"/>
    <xdr:sp macro="" textlink="">
      <xdr:nvSpPr>
        <xdr:cNvPr id="264" name="n_3mainValue【体育館・プール】&#10;一人当たり面積"/>
        <xdr:cNvSpPr txBox="1"/>
      </xdr:nvSpPr>
      <xdr:spPr>
        <a:xfrm>
          <a:off x="7626427" y="1083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38117</xdr:rowOff>
    </xdr:from>
    <xdr:ext cx="469744" cy="259045"/>
    <xdr:sp macro="" textlink="">
      <xdr:nvSpPr>
        <xdr:cNvPr id="265" name="n_4mainValue【体育館・プール】&#10;一人当たり面積"/>
        <xdr:cNvSpPr txBox="1"/>
      </xdr:nvSpPr>
      <xdr:spPr>
        <a:xfrm>
          <a:off x="6737427"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8" name="テキスト ボックス 277"/>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8" name="テキスト ボックス 287"/>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90" name="テキスト ボックス 28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13607</xdr:rowOff>
    </xdr:from>
    <xdr:to>
      <xdr:col>24</xdr:col>
      <xdr:colOff>62865</xdr:colOff>
      <xdr:row>86</xdr:row>
      <xdr:rowOff>47898</xdr:rowOff>
    </xdr:to>
    <xdr:cxnSp macro="">
      <xdr:nvCxnSpPr>
        <xdr:cNvPr id="292" name="直線コネクタ 291"/>
        <xdr:cNvCxnSpPr/>
      </xdr:nvCxnSpPr>
      <xdr:spPr>
        <a:xfrm flipV="1">
          <a:off x="4634865" y="13215257"/>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51725</xdr:rowOff>
    </xdr:from>
    <xdr:ext cx="405111" cy="259045"/>
    <xdr:sp macro="" textlink="">
      <xdr:nvSpPr>
        <xdr:cNvPr id="293" name="【福祉施設】&#10;有形固定資産減価償却率最小値テキスト"/>
        <xdr:cNvSpPr txBox="1"/>
      </xdr:nvSpPr>
      <xdr:spPr>
        <a:xfrm>
          <a:off x="4673600" y="14796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47898</xdr:rowOff>
    </xdr:from>
    <xdr:to>
      <xdr:col>24</xdr:col>
      <xdr:colOff>152400</xdr:colOff>
      <xdr:row>86</xdr:row>
      <xdr:rowOff>47898</xdr:rowOff>
    </xdr:to>
    <xdr:cxnSp macro="">
      <xdr:nvCxnSpPr>
        <xdr:cNvPr id="294" name="直線コネクタ 293"/>
        <xdr:cNvCxnSpPr/>
      </xdr:nvCxnSpPr>
      <xdr:spPr>
        <a:xfrm>
          <a:off x="4546600" y="1479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131734</xdr:rowOff>
    </xdr:from>
    <xdr:ext cx="405111" cy="259045"/>
    <xdr:sp macro="" textlink="">
      <xdr:nvSpPr>
        <xdr:cNvPr id="295" name="【福祉施設】&#10;有形固定資産減価償却率最大値テキスト"/>
        <xdr:cNvSpPr txBox="1"/>
      </xdr:nvSpPr>
      <xdr:spPr>
        <a:xfrm>
          <a:off x="4673600" y="1299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13607</xdr:rowOff>
    </xdr:from>
    <xdr:to>
      <xdr:col>24</xdr:col>
      <xdr:colOff>152400</xdr:colOff>
      <xdr:row>77</xdr:row>
      <xdr:rowOff>13607</xdr:rowOff>
    </xdr:to>
    <xdr:cxnSp macro="">
      <xdr:nvCxnSpPr>
        <xdr:cNvPr id="296" name="直線コネクタ 295"/>
        <xdr:cNvCxnSpPr/>
      </xdr:nvCxnSpPr>
      <xdr:spPr>
        <a:xfrm>
          <a:off x="4546600" y="1321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108148</xdr:rowOff>
    </xdr:from>
    <xdr:ext cx="405111" cy="259045"/>
    <xdr:sp macro="" textlink="">
      <xdr:nvSpPr>
        <xdr:cNvPr id="297" name="【福祉施設】&#10;有形固定資産減価償却率平均値テキスト"/>
        <xdr:cNvSpPr txBox="1"/>
      </xdr:nvSpPr>
      <xdr:spPr>
        <a:xfrm>
          <a:off x="4673600" y="136526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85271</xdr:rowOff>
    </xdr:from>
    <xdr:to>
      <xdr:col>24</xdr:col>
      <xdr:colOff>114300</xdr:colOff>
      <xdr:row>81</xdr:row>
      <xdr:rowOff>15421</xdr:rowOff>
    </xdr:to>
    <xdr:sp macro="" textlink="">
      <xdr:nvSpPr>
        <xdr:cNvPr id="298" name="フローチャート: 判断 297"/>
        <xdr:cNvSpPr/>
      </xdr:nvSpPr>
      <xdr:spPr>
        <a:xfrm>
          <a:off x="4584700" y="138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23223</xdr:rowOff>
    </xdr:from>
    <xdr:to>
      <xdr:col>20</xdr:col>
      <xdr:colOff>38100</xdr:colOff>
      <xdr:row>80</xdr:row>
      <xdr:rowOff>124823</xdr:rowOff>
    </xdr:to>
    <xdr:sp macro="" textlink="">
      <xdr:nvSpPr>
        <xdr:cNvPr id="299" name="フローチャート: 判断 298"/>
        <xdr:cNvSpPr/>
      </xdr:nvSpPr>
      <xdr:spPr>
        <a:xfrm>
          <a:off x="3746500" y="1373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168548</xdr:rowOff>
    </xdr:from>
    <xdr:to>
      <xdr:col>15</xdr:col>
      <xdr:colOff>101600</xdr:colOff>
      <xdr:row>80</xdr:row>
      <xdr:rowOff>98698</xdr:rowOff>
    </xdr:to>
    <xdr:sp macro="" textlink="">
      <xdr:nvSpPr>
        <xdr:cNvPr id="300" name="フローチャート: 判断 299"/>
        <xdr:cNvSpPr/>
      </xdr:nvSpPr>
      <xdr:spPr>
        <a:xfrm>
          <a:off x="2857500" y="1371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80373</xdr:rowOff>
    </xdr:from>
    <xdr:to>
      <xdr:col>10</xdr:col>
      <xdr:colOff>165100</xdr:colOff>
      <xdr:row>80</xdr:row>
      <xdr:rowOff>10523</xdr:rowOff>
    </xdr:to>
    <xdr:sp macro="" textlink="">
      <xdr:nvSpPr>
        <xdr:cNvPr id="301" name="フローチャート: 判断 300"/>
        <xdr:cNvSpPr/>
      </xdr:nvSpPr>
      <xdr:spPr>
        <a:xfrm>
          <a:off x="1968500" y="1362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31387</xdr:rowOff>
    </xdr:from>
    <xdr:to>
      <xdr:col>6</xdr:col>
      <xdr:colOff>38100</xdr:colOff>
      <xdr:row>79</xdr:row>
      <xdr:rowOff>132987</xdr:rowOff>
    </xdr:to>
    <xdr:sp macro="" textlink="">
      <xdr:nvSpPr>
        <xdr:cNvPr id="302" name="フローチャート: 判断 301"/>
        <xdr:cNvSpPr/>
      </xdr:nvSpPr>
      <xdr:spPr>
        <a:xfrm>
          <a:off x="1079500" y="1357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98334</xdr:rowOff>
    </xdr:from>
    <xdr:to>
      <xdr:col>24</xdr:col>
      <xdr:colOff>114300</xdr:colOff>
      <xdr:row>81</xdr:row>
      <xdr:rowOff>28484</xdr:rowOff>
    </xdr:to>
    <xdr:sp macro="" textlink="">
      <xdr:nvSpPr>
        <xdr:cNvPr id="308" name="楕円 307"/>
        <xdr:cNvSpPr/>
      </xdr:nvSpPr>
      <xdr:spPr>
        <a:xfrm>
          <a:off x="4584700" y="1381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76761</xdr:rowOff>
    </xdr:from>
    <xdr:ext cx="405111" cy="259045"/>
    <xdr:sp macro="" textlink="">
      <xdr:nvSpPr>
        <xdr:cNvPr id="309" name="【福祉施設】&#10;有形固定資産減価償却率該当値テキスト"/>
        <xdr:cNvSpPr txBox="1"/>
      </xdr:nvSpPr>
      <xdr:spPr>
        <a:xfrm>
          <a:off x="4673600" y="13792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36286</xdr:rowOff>
    </xdr:from>
    <xdr:to>
      <xdr:col>20</xdr:col>
      <xdr:colOff>38100</xdr:colOff>
      <xdr:row>80</xdr:row>
      <xdr:rowOff>137886</xdr:rowOff>
    </xdr:to>
    <xdr:sp macro="" textlink="">
      <xdr:nvSpPr>
        <xdr:cNvPr id="310" name="楕円 309"/>
        <xdr:cNvSpPr/>
      </xdr:nvSpPr>
      <xdr:spPr>
        <a:xfrm>
          <a:off x="3746500" y="137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87086</xdr:rowOff>
    </xdr:from>
    <xdr:to>
      <xdr:col>24</xdr:col>
      <xdr:colOff>63500</xdr:colOff>
      <xdr:row>80</xdr:row>
      <xdr:rowOff>149134</xdr:rowOff>
    </xdr:to>
    <xdr:cxnSp macro="">
      <xdr:nvCxnSpPr>
        <xdr:cNvPr id="311" name="直線コネクタ 310"/>
        <xdr:cNvCxnSpPr/>
      </xdr:nvCxnSpPr>
      <xdr:spPr>
        <a:xfrm>
          <a:off x="3797300" y="13803086"/>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13426</xdr:rowOff>
    </xdr:from>
    <xdr:to>
      <xdr:col>15</xdr:col>
      <xdr:colOff>101600</xdr:colOff>
      <xdr:row>80</xdr:row>
      <xdr:rowOff>115026</xdr:rowOff>
    </xdr:to>
    <xdr:sp macro="" textlink="">
      <xdr:nvSpPr>
        <xdr:cNvPr id="312" name="楕円 311"/>
        <xdr:cNvSpPr/>
      </xdr:nvSpPr>
      <xdr:spPr>
        <a:xfrm>
          <a:off x="2857500" y="1372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64226</xdr:rowOff>
    </xdr:from>
    <xdr:to>
      <xdr:col>19</xdr:col>
      <xdr:colOff>177800</xdr:colOff>
      <xdr:row>80</xdr:row>
      <xdr:rowOff>87086</xdr:rowOff>
    </xdr:to>
    <xdr:cxnSp macro="">
      <xdr:nvCxnSpPr>
        <xdr:cNvPr id="313" name="直線コネクタ 312"/>
        <xdr:cNvCxnSpPr/>
      </xdr:nvCxnSpPr>
      <xdr:spPr>
        <a:xfrm>
          <a:off x="2908300" y="1378022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119562</xdr:rowOff>
    </xdr:from>
    <xdr:to>
      <xdr:col>10</xdr:col>
      <xdr:colOff>165100</xdr:colOff>
      <xdr:row>80</xdr:row>
      <xdr:rowOff>49712</xdr:rowOff>
    </xdr:to>
    <xdr:sp macro="" textlink="">
      <xdr:nvSpPr>
        <xdr:cNvPr id="314" name="楕円 313"/>
        <xdr:cNvSpPr/>
      </xdr:nvSpPr>
      <xdr:spPr>
        <a:xfrm>
          <a:off x="1968500" y="1366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170362</xdr:rowOff>
    </xdr:from>
    <xdr:to>
      <xdr:col>15</xdr:col>
      <xdr:colOff>50800</xdr:colOff>
      <xdr:row>80</xdr:row>
      <xdr:rowOff>64226</xdr:rowOff>
    </xdr:to>
    <xdr:cxnSp macro="">
      <xdr:nvCxnSpPr>
        <xdr:cNvPr id="315" name="直線コネクタ 314"/>
        <xdr:cNvCxnSpPr/>
      </xdr:nvCxnSpPr>
      <xdr:spPr>
        <a:xfrm>
          <a:off x="2019300" y="1371491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121194</xdr:rowOff>
    </xdr:from>
    <xdr:to>
      <xdr:col>6</xdr:col>
      <xdr:colOff>38100</xdr:colOff>
      <xdr:row>79</xdr:row>
      <xdr:rowOff>51344</xdr:rowOff>
    </xdr:to>
    <xdr:sp macro="" textlink="">
      <xdr:nvSpPr>
        <xdr:cNvPr id="316" name="楕円 315"/>
        <xdr:cNvSpPr/>
      </xdr:nvSpPr>
      <xdr:spPr>
        <a:xfrm>
          <a:off x="1079500" y="1349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544</xdr:rowOff>
    </xdr:from>
    <xdr:to>
      <xdr:col>10</xdr:col>
      <xdr:colOff>114300</xdr:colOff>
      <xdr:row>79</xdr:row>
      <xdr:rowOff>170362</xdr:rowOff>
    </xdr:to>
    <xdr:cxnSp macro="">
      <xdr:nvCxnSpPr>
        <xdr:cNvPr id="317" name="直線コネクタ 316"/>
        <xdr:cNvCxnSpPr/>
      </xdr:nvCxnSpPr>
      <xdr:spPr>
        <a:xfrm>
          <a:off x="1130300" y="13545094"/>
          <a:ext cx="889000" cy="16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141350</xdr:rowOff>
    </xdr:from>
    <xdr:ext cx="405111" cy="259045"/>
    <xdr:sp macro="" textlink="">
      <xdr:nvSpPr>
        <xdr:cNvPr id="318" name="n_1aveValue【福祉施設】&#10;有形固定資産減価償却率"/>
        <xdr:cNvSpPr txBox="1"/>
      </xdr:nvSpPr>
      <xdr:spPr>
        <a:xfrm>
          <a:off x="3582044" y="1351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115225</xdr:rowOff>
    </xdr:from>
    <xdr:ext cx="405111" cy="259045"/>
    <xdr:sp macro="" textlink="">
      <xdr:nvSpPr>
        <xdr:cNvPr id="319" name="n_2aveValue【福祉施設】&#10;有形固定資産減価償却率"/>
        <xdr:cNvSpPr txBox="1"/>
      </xdr:nvSpPr>
      <xdr:spPr>
        <a:xfrm>
          <a:off x="2705744" y="13488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27050</xdr:rowOff>
    </xdr:from>
    <xdr:ext cx="405111" cy="259045"/>
    <xdr:sp macro="" textlink="">
      <xdr:nvSpPr>
        <xdr:cNvPr id="320" name="n_3aveValue【福祉施設】&#10;有形固定資産減価償却率"/>
        <xdr:cNvSpPr txBox="1"/>
      </xdr:nvSpPr>
      <xdr:spPr>
        <a:xfrm>
          <a:off x="1816744" y="1340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124114</xdr:rowOff>
    </xdr:from>
    <xdr:ext cx="405111" cy="259045"/>
    <xdr:sp macro="" textlink="">
      <xdr:nvSpPr>
        <xdr:cNvPr id="321" name="n_4aveValue【福祉施設】&#10;有形固定資産減価償却率"/>
        <xdr:cNvSpPr txBox="1"/>
      </xdr:nvSpPr>
      <xdr:spPr>
        <a:xfrm>
          <a:off x="927744" y="13668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129013</xdr:rowOff>
    </xdr:from>
    <xdr:ext cx="405111" cy="259045"/>
    <xdr:sp macro="" textlink="">
      <xdr:nvSpPr>
        <xdr:cNvPr id="322" name="n_1mainValue【福祉施設】&#10;有形固定資産減価償却率"/>
        <xdr:cNvSpPr txBox="1"/>
      </xdr:nvSpPr>
      <xdr:spPr>
        <a:xfrm>
          <a:off x="3582044" y="1384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106153</xdr:rowOff>
    </xdr:from>
    <xdr:ext cx="405111" cy="259045"/>
    <xdr:sp macro="" textlink="">
      <xdr:nvSpPr>
        <xdr:cNvPr id="323" name="n_2mainValue【福祉施設】&#10;有形固定資産減価償却率"/>
        <xdr:cNvSpPr txBox="1"/>
      </xdr:nvSpPr>
      <xdr:spPr>
        <a:xfrm>
          <a:off x="2705744" y="13822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40839</xdr:rowOff>
    </xdr:from>
    <xdr:ext cx="405111" cy="259045"/>
    <xdr:sp macro="" textlink="">
      <xdr:nvSpPr>
        <xdr:cNvPr id="324" name="n_3mainValue【福祉施設】&#10;有形固定資産減価償却率"/>
        <xdr:cNvSpPr txBox="1"/>
      </xdr:nvSpPr>
      <xdr:spPr>
        <a:xfrm>
          <a:off x="1816744" y="13756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67871</xdr:rowOff>
    </xdr:from>
    <xdr:ext cx="405111" cy="259045"/>
    <xdr:sp macro="" textlink="">
      <xdr:nvSpPr>
        <xdr:cNvPr id="325" name="n_4mainValue【福祉施設】&#10;有形固定資産減価償却率"/>
        <xdr:cNvSpPr txBox="1"/>
      </xdr:nvSpPr>
      <xdr:spPr>
        <a:xfrm>
          <a:off x="927744" y="1326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19050</xdr:rowOff>
    </xdr:from>
    <xdr:to>
      <xdr:col>54</xdr:col>
      <xdr:colOff>189865</xdr:colOff>
      <xdr:row>86</xdr:row>
      <xdr:rowOff>38100</xdr:rowOff>
    </xdr:to>
    <xdr:cxnSp macro="">
      <xdr:nvCxnSpPr>
        <xdr:cNvPr id="349" name="直線コネクタ 348"/>
        <xdr:cNvCxnSpPr/>
      </xdr:nvCxnSpPr>
      <xdr:spPr>
        <a:xfrm flipV="1">
          <a:off x="10476865" y="132207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50" name="【福祉施設】&#10;一人当たり面積最小値テキスト"/>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51" name="直線コネクタ 350"/>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137177</xdr:rowOff>
    </xdr:from>
    <xdr:ext cx="469744" cy="259045"/>
    <xdr:sp macro="" textlink="">
      <xdr:nvSpPr>
        <xdr:cNvPr id="352" name="【福祉施設】&#10;一人当たり面積最大値テキスト"/>
        <xdr:cNvSpPr txBox="1"/>
      </xdr:nvSpPr>
      <xdr:spPr>
        <a:xfrm>
          <a:off x="10515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19050</xdr:rowOff>
    </xdr:from>
    <xdr:to>
      <xdr:col>55</xdr:col>
      <xdr:colOff>88900</xdr:colOff>
      <xdr:row>77</xdr:row>
      <xdr:rowOff>19050</xdr:rowOff>
    </xdr:to>
    <xdr:cxnSp macro="">
      <xdr:nvCxnSpPr>
        <xdr:cNvPr id="353" name="直線コネクタ 352"/>
        <xdr:cNvCxnSpPr/>
      </xdr:nvCxnSpPr>
      <xdr:spPr>
        <a:xfrm>
          <a:off x="10388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111777</xdr:rowOff>
    </xdr:from>
    <xdr:ext cx="469744" cy="259045"/>
    <xdr:sp macro="" textlink="">
      <xdr:nvSpPr>
        <xdr:cNvPr id="354" name="【福祉施設】&#10;一人当たり面積平均値テキスト"/>
        <xdr:cNvSpPr txBox="1"/>
      </xdr:nvSpPr>
      <xdr:spPr>
        <a:xfrm>
          <a:off x="10515600" y="13999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88900</xdr:rowOff>
    </xdr:from>
    <xdr:to>
      <xdr:col>55</xdr:col>
      <xdr:colOff>50800</xdr:colOff>
      <xdr:row>83</xdr:row>
      <xdr:rowOff>19050</xdr:rowOff>
    </xdr:to>
    <xdr:sp macro="" textlink="">
      <xdr:nvSpPr>
        <xdr:cNvPr id="355" name="フローチャート: 判断 354"/>
        <xdr:cNvSpPr/>
      </xdr:nvSpPr>
      <xdr:spPr>
        <a:xfrm>
          <a:off x="10426700" y="141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19050</xdr:rowOff>
    </xdr:from>
    <xdr:to>
      <xdr:col>50</xdr:col>
      <xdr:colOff>165100</xdr:colOff>
      <xdr:row>83</xdr:row>
      <xdr:rowOff>120650</xdr:rowOff>
    </xdr:to>
    <xdr:sp macro="" textlink="">
      <xdr:nvSpPr>
        <xdr:cNvPr id="356" name="フローチャート: 判断 355"/>
        <xdr:cNvSpPr/>
      </xdr:nvSpPr>
      <xdr:spPr>
        <a:xfrm>
          <a:off x="9588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6350</xdr:rowOff>
    </xdr:from>
    <xdr:to>
      <xdr:col>46</xdr:col>
      <xdr:colOff>38100</xdr:colOff>
      <xdr:row>83</xdr:row>
      <xdr:rowOff>107950</xdr:rowOff>
    </xdr:to>
    <xdr:sp macro="" textlink="">
      <xdr:nvSpPr>
        <xdr:cNvPr id="357" name="フローチャート: 判断 356"/>
        <xdr:cNvSpPr/>
      </xdr:nvSpPr>
      <xdr:spPr>
        <a:xfrm>
          <a:off x="8699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152400</xdr:rowOff>
    </xdr:from>
    <xdr:to>
      <xdr:col>41</xdr:col>
      <xdr:colOff>101600</xdr:colOff>
      <xdr:row>83</xdr:row>
      <xdr:rowOff>82550</xdr:rowOff>
    </xdr:to>
    <xdr:sp macro="" textlink="">
      <xdr:nvSpPr>
        <xdr:cNvPr id="358" name="フローチャート: 判断 357"/>
        <xdr:cNvSpPr/>
      </xdr:nvSpPr>
      <xdr:spPr>
        <a:xfrm>
          <a:off x="7810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165100</xdr:rowOff>
    </xdr:from>
    <xdr:to>
      <xdr:col>36</xdr:col>
      <xdr:colOff>165100</xdr:colOff>
      <xdr:row>83</xdr:row>
      <xdr:rowOff>95250</xdr:rowOff>
    </xdr:to>
    <xdr:sp macro="" textlink="">
      <xdr:nvSpPr>
        <xdr:cNvPr id="359" name="フローチャート: 判断 358"/>
        <xdr:cNvSpPr/>
      </xdr:nvSpPr>
      <xdr:spPr>
        <a:xfrm>
          <a:off x="6921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82550</xdr:rowOff>
    </xdr:from>
    <xdr:to>
      <xdr:col>55</xdr:col>
      <xdr:colOff>50800</xdr:colOff>
      <xdr:row>84</xdr:row>
      <xdr:rowOff>12700</xdr:rowOff>
    </xdr:to>
    <xdr:sp macro="" textlink="">
      <xdr:nvSpPr>
        <xdr:cNvPr id="365" name="楕円 364"/>
        <xdr:cNvSpPr/>
      </xdr:nvSpPr>
      <xdr:spPr>
        <a:xfrm>
          <a:off x="104267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60977</xdr:rowOff>
    </xdr:from>
    <xdr:ext cx="469744" cy="259045"/>
    <xdr:sp macro="" textlink="">
      <xdr:nvSpPr>
        <xdr:cNvPr id="366" name="【福祉施設】&#10;一人当たり面積該当値テキスト"/>
        <xdr:cNvSpPr txBox="1"/>
      </xdr:nvSpPr>
      <xdr:spPr>
        <a:xfrm>
          <a:off x="10515600"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82550</xdr:rowOff>
    </xdr:from>
    <xdr:to>
      <xdr:col>50</xdr:col>
      <xdr:colOff>165100</xdr:colOff>
      <xdr:row>84</xdr:row>
      <xdr:rowOff>12700</xdr:rowOff>
    </xdr:to>
    <xdr:sp macro="" textlink="">
      <xdr:nvSpPr>
        <xdr:cNvPr id="367" name="楕円 366"/>
        <xdr:cNvSpPr/>
      </xdr:nvSpPr>
      <xdr:spPr>
        <a:xfrm>
          <a:off x="9588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133350</xdr:rowOff>
    </xdr:from>
    <xdr:to>
      <xdr:col>55</xdr:col>
      <xdr:colOff>0</xdr:colOff>
      <xdr:row>83</xdr:row>
      <xdr:rowOff>133350</xdr:rowOff>
    </xdr:to>
    <xdr:cxnSp macro="">
      <xdr:nvCxnSpPr>
        <xdr:cNvPr id="368" name="直線コネクタ 367"/>
        <xdr:cNvCxnSpPr/>
      </xdr:nvCxnSpPr>
      <xdr:spPr>
        <a:xfrm>
          <a:off x="9639300" y="1436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82550</xdr:rowOff>
    </xdr:from>
    <xdr:to>
      <xdr:col>46</xdr:col>
      <xdr:colOff>38100</xdr:colOff>
      <xdr:row>84</xdr:row>
      <xdr:rowOff>12700</xdr:rowOff>
    </xdr:to>
    <xdr:sp macro="" textlink="">
      <xdr:nvSpPr>
        <xdr:cNvPr id="369" name="楕円 368"/>
        <xdr:cNvSpPr/>
      </xdr:nvSpPr>
      <xdr:spPr>
        <a:xfrm>
          <a:off x="8699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133350</xdr:rowOff>
    </xdr:from>
    <xdr:to>
      <xdr:col>50</xdr:col>
      <xdr:colOff>114300</xdr:colOff>
      <xdr:row>83</xdr:row>
      <xdr:rowOff>133350</xdr:rowOff>
    </xdr:to>
    <xdr:cxnSp macro="">
      <xdr:nvCxnSpPr>
        <xdr:cNvPr id="370" name="直線コネクタ 369"/>
        <xdr:cNvCxnSpPr/>
      </xdr:nvCxnSpPr>
      <xdr:spPr>
        <a:xfrm>
          <a:off x="8750300" y="1436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82550</xdr:rowOff>
    </xdr:from>
    <xdr:to>
      <xdr:col>41</xdr:col>
      <xdr:colOff>101600</xdr:colOff>
      <xdr:row>84</xdr:row>
      <xdr:rowOff>12700</xdr:rowOff>
    </xdr:to>
    <xdr:sp macro="" textlink="">
      <xdr:nvSpPr>
        <xdr:cNvPr id="371" name="楕円 370"/>
        <xdr:cNvSpPr/>
      </xdr:nvSpPr>
      <xdr:spPr>
        <a:xfrm>
          <a:off x="7810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133350</xdr:rowOff>
    </xdr:from>
    <xdr:to>
      <xdr:col>45</xdr:col>
      <xdr:colOff>177800</xdr:colOff>
      <xdr:row>83</xdr:row>
      <xdr:rowOff>133350</xdr:rowOff>
    </xdr:to>
    <xdr:cxnSp macro="">
      <xdr:nvCxnSpPr>
        <xdr:cNvPr id="372" name="直線コネクタ 371"/>
        <xdr:cNvCxnSpPr/>
      </xdr:nvCxnSpPr>
      <xdr:spPr>
        <a:xfrm>
          <a:off x="7861300" y="1436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25400</xdr:rowOff>
    </xdr:from>
    <xdr:to>
      <xdr:col>36</xdr:col>
      <xdr:colOff>165100</xdr:colOff>
      <xdr:row>84</xdr:row>
      <xdr:rowOff>127000</xdr:rowOff>
    </xdr:to>
    <xdr:sp macro="" textlink="">
      <xdr:nvSpPr>
        <xdr:cNvPr id="373" name="楕円 372"/>
        <xdr:cNvSpPr/>
      </xdr:nvSpPr>
      <xdr:spPr>
        <a:xfrm>
          <a:off x="6921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133350</xdr:rowOff>
    </xdr:from>
    <xdr:to>
      <xdr:col>41</xdr:col>
      <xdr:colOff>50800</xdr:colOff>
      <xdr:row>84</xdr:row>
      <xdr:rowOff>76200</xdr:rowOff>
    </xdr:to>
    <xdr:cxnSp macro="">
      <xdr:nvCxnSpPr>
        <xdr:cNvPr id="374" name="直線コネクタ 373"/>
        <xdr:cNvCxnSpPr/>
      </xdr:nvCxnSpPr>
      <xdr:spPr>
        <a:xfrm flipV="1">
          <a:off x="6972300" y="14363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137177</xdr:rowOff>
    </xdr:from>
    <xdr:ext cx="469744" cy="259045"/>
    <xdr:sp macro="" textlink="">
      <xdr:nvSpPr>
        <xdr:cNvPr id="375" name="n_1aveValue【福祉施設】&#10;一人当たり面積"/>
        <xdr:cNvSpPr txBox="1"/>
      </xdr:nvSpPr>
      <xdr:spPr>
        <a:xfrm>
          <a:off x="93917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124477</xdr:rowOff>
    </xdr:from>
    <xdr:ext cx="469744" cy="259045"/>
    <xdr:sp macro="" textlink="">
      <xdr:nvSpPr>
        <xdr:cNvPr id="376" name="n_2aveValue【福祉施設】&#10;一人当たり面積"/>
        <xdr:cNvSpPr txBox="1"/>
      </xdr:nvSpPr>
      <xdr:spPr>
        <a:xfrm>
          <a:off x="8515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99077</xdr:rowOff>
    </xdr:from>
    <xdr:ext cx="469744" cy="259045"/>
    <xdr:sp macro="" textlink="">
      <xdr:nvSpPr>
        <xdr:cNvPr id="377" name="n_3aveValue【福祉施設】&#10;一人当たり面積"/>
        <xdr:cNvSpPr txBox="1"/>
      </xdr:nvSpPr>
      <xdr:spPr>
        <a:xfrm>
          <a:off x="76264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111777</xdr:rowOff>
    </xdr:from>
    <xdr:ext cx="469744" cy="259045"/>
    <xdr:sp macro="" textlink="">
      <xdr:nvSpPr>
        <xdr:cNvPr id="378" name="n_4aveValue【福祉施設】&#10;一人当たり面積"/>
        <xdr:cNvSpPr txBox="1"/>
      </xdr:nvSpPr>
      <xdr:spPr>
        <a:xfrm>
          <a:off x="6737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3827</xdr:rowOff>
    </xdr:from>
    <xdr:ext cx="469744" cy="259045"/>
    <xdr:sp macro="" textlink="">
      <xdr:nvSpPr>
        <xdr:cNvPr id="379" name="n_1mainValue【福祉施設】&#10;一人当たり面積"/>
        <xdr:cNvSpPr txBox="1"/>
      </xdr:nvSpPr>
      <xdr:spPr>
        <a:xfrm>
          <a:off x="93917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3827</xdr:rowOff>
    </xdr:from>
    <xdr:ext cx="469744" cy="259045"/>
    <xdr:sp macro="" textlink="">
      <xdr:nvSpPr>
        <xdr:cNvPr id="380" name="n_2mainValue【福祉施設】&#10;一人当たり面積"/>
        <xdr:cNvSpPr txBox="1"/>
      </xdr:nvSpPr>
      <xdr:spPr>
        <a:xfrm>
          <a:off x="8515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3827</xdr:rowOff>
    </xdr:from>
    <xdr:ext cx="469744" cy="259045"/>
    <xdr:sp macro="" textlink="">
      <xdr:nvSpPr>
        <xdr:cNvPr id="381" name="n_3mainValue【福祉施設】&#10;一人当たり面積"/>
        <xdr:cNvSpPr txBox="1"/>
      </xdr:nvSpPr>
      <xdr:spPr>
        <a:xfrm>
          <a:off x="7626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118127</xdr:rowOff>
    </xdr:from>
    <xdr:ext cx="469744" cy="259045"/>
    <xdr:sp macro="" textlink="">
      <xdr:nvSpPr>
        <xdr:cNvPr id="382" name="n_4mainValue【福祉施設】&#10;一人当たり面積"/>
        <xdr:cNvSpPr txBox="1"/>
      </xdr:nvSpPr>
      <xdr:spPr>
        <a:xfrm>
          <a:off x="6737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4" name="直線コネクタ 39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5" name="テキスト ボックス 394"/>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6" name="直線コネクタ 39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7" name="テキスト ボックス 39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8" name="直線コネクタ 39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9" name="テキスト ボックス 39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0" name="直線コネクタ 39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1" name="テキスト ボックス 40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2" name="直線コネクタ 40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3" name="テキスト ボックス 402"/>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5" name="テキスト ボックス 404"/>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85725</xdr:rowOff>
    </xdr:from>
    <xdr:to>
      <xdr:col>24</xdr:col>
      <xdr:colOff>62865</xdr:colOff>
      <xdr:row>108</xdr:row>
      <xdr:rowOff>76200</xdr:rowOff>
    </xdr:to>
    <xdr:cxnSp macro="">
      <xdr:nvCxnSpPr>
        <xdr:cNvPr id="407" name="直線コネクタ 406"/>
        <xdr:cNvCxnSpPr/>
      </xdr:nvCxnSpPr>
      <xdr:spPr>
        <a:xfrm flipV="1">
          <a:off x="4634865" y="1705927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05111" cy="259045"/>
    <xdr:sp macro="" textlink="">
      <xdr:nvSpPr>
        <xdr:cNvPr id="408" name="【市民会館】&#10;有形固定資産減価償却率最小値テキスト"/>
        <xdr:cNvSpPr txBox="1"/>
      </xdr:nvSpPr>
      <xdr:spPr>
        <a:xfrm>
          <a:off x="46736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409" name="直線コネクタ 408"/>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32402</xdr:rowOff>
    </xdr:from>
    <xdr:ext cx="405111" cy="259045"/>
    <xdr:sp macro="" textlink="">
      <xdr:nvSpPr>
        <xdr:cNvPr id="410" name="【市民会館】&#10;有形固定資産減価償却率最大値テキスト"/>
        <xdr:cNvSpPr txBox="1"/>
      </xdr:nvSpPr>
      <xdr:spPr>
        <a:xfrm>
          <a:off x="4673600" y="1683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85725</xdr:rowOff>
    </xdr:from>
    <xdr:to>
      <xdr:col>24</xdr:col>
      <xdr:colOff>152400</xdr:colOff>
      <xdr:row>99</xdr:row>
      <xdr:rowOff>85725</xdr:rowOff>
    </xdr:to>
    <xdr:cxnSp macro="">
      <xdr:nvCxnSpPr>
        <xdr:cNvPr id="411" name="直線コネクタ 410"/>
        <xdr:cNvCxnSpPr/>
      </xdr:nvCxnSpPr>
      <xdr:spPr>
        <a:xfrm>
          <a:off x="4546600" y="1705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86377</xdr:rowOff>
    </xdr:from>
    <xdr:ext cx="405111" cy="259045"/>
    <xdr:sp macro="" textlink="">
      <xdr:nvSpPr>
        <xdr:cNvPr id="412" name="【市民会館】&#10;有形固定資産減価償却率平均値テキスト"/>
        <xdr:cNvSpPr txBox="1"/>
      </xdr:nvSpPr>
      <xdr:spPr>
        <a:xfrm>
          <a:off x="4673600" y="1757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63500</xdr:rowOff>
    </xdr:from>
    <xdr:to>
      <xdr:col>24</xdr:col>
      <xdr:colOff>114300</xdr:colOff>
      <xdr:row>103</xdr:row>
      <xdr:rowOff>165100</xdr:rowOff>
    </xdr:to>
    <xdr:sp macro="" textlink="">
      <xdr:nvSpPr>
        <xdr:cNvPr id="413" name="フローチャート: 判断 412"/>
        <xdr:cNvSpPr/>
      </xdr:nvSpPr>
      <xdr:spPr>
        <a:xfrm>
          <a:off x="45847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23495</xdr:rowOff>
    </xdr:from>
    <xdr:to>
      <xdr:col>20</xdr:col>
      <xdr:colOff>38100</xdr:colOff>
      <xdr:row>103</xdr:row>
      <xdr:rowOff>125095</xdr:rowOff>
    </xdr:to>
    <xdr:sp macro="" textlink="">
      <xdr:nvSpPr>
        <xdr:cNvPr id="414" name="フローチャート: 判断 413"/>
        <xdr:cNvSpPr/>
      </xdr:nvSpPr>
      <xdr:spPr>
        <a:xfrm>
          <a:off x="3746500" y="176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53975</xdr:rowOff>
    </xdr:from>
    <xdr:to>
      <xdr:col>15</xdr:col>
      <xdr:colOff>101600</xdr:colOff>
      <xdr:row>103</xdr:row>
      <xdr:rowOff>155575</xdr:rowOff>
    </xdr:to>
    <xdr:sp macro="" textlink="">
      <xdr:nvSpPr>
        <xdr:cNvPr id="415" name="フローチャート: 判断 414"/>
        <xdr:cNvSpPr/>
      </xdr:nvSpPr>
      <xdr:spPr>
        <a:xfrm>
          <a:off x="2857500" y="1771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109220</xdr:rowOff>
    </xdr:from>
    <xdr:to>
      <xdr:col>10</xdr:col>
      <xdr:colOff>165100</xdr:colOff>
      <xdr:row>104</xdr:row>
      <xdr:rowOff>39370</xdr:rowOff>
    </xdr:to>
    <xdr:sp macro="" textlink="">
      <xdr:nvSpPr>
        <xdr:cNvPr id="416" name="フローチャート: 判断 415"/>
        <xdr:cNvSpPr/>
      </xdr:nvSpPr>
      <xdr:spPr>
        <a:xfrm>
          <a:off x="19685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137795</xdr:rowOff>
    </xdr:from>
    <xdr:to>
      <xdr:col>6</xdr:col>
      <xdr:colOff>38100</xdr:colOff>
      <xdr:row>104</xdr:row>
      <xdr:rowOff>67945</xdr:rowOff>
    </xdr:to>
    <xdr:sp macro="" textlink="">
      <xdr:nvSpPr>
        <xdr:cNvPr id="417" name="フローチャート: 判断 416"/>
        <xdr:cNvSpPr/>
      </xdr:nvSpPr>
      <xdr:spPr>
        <a:xfrm>
          <a:off x="1079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67311</xdr:rowOff>
    </xdr:from>
    <xdr:to>
      <xdr:col>24</xdr:col>
      <xdr:colOff>114300</xdr:colOff>
      <xdr:row>107</xdr:row>
      <xdr:rowOff>168911</xdr:rowOff>
    </xdr:to>
    <xdr:sp macro="" textlink="">
      <xdr:nvSpPr>
        <xdr:cNvPr id="423" name="楕円 422"/>
        <xdr:cNvSpPr/>
      </xdr:nvSpPr>
      <xdr:spPr>
        <a:xfrm>
          <a:off x="45847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45738</xdr:rowOff>
    </xdr:from>
    <xdr:ext cx="405111" cy="259045"/>
    <xdr:sp macro="" textlink="">
      <xdr:nvSpPr>
        <xdr:cNvPr id="424" name="【市民会館】&#10;有形固定資産減価償却率該当値テキスト"/>
        <xdr:cNvSpPr txBox="1"/>
      </xdr:nvSpPr>
      <xdr:spPr>
        <a:xfrm>
          <a:off x="4673600" y="1839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25400</xdr:rowOff>
    </xdr:from>
    <xdr:to>
      <xdr:col>20</xdr:col>
      <xdr:colOff>38100</xdr:colOff>
      <xdr:row>107</xdr:row>
      <xdr:rowOff>127000</xdr:rowOff>
    </xdr:to>
    <xdr:sp macro="" textlink="">
      <xdr:nvSpPr>
        <xdr:cNvPr id="425" name="楕円 424"/>
        <xdr:cNvSpPr/>
      </xdr:nvSpPr>
      <xdr:spPr>
        <a:xfrm>
          <a:off x="3746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76200</xdr:rowOff>
    </xdr:from>
    <xdr:to>
      <xdr:col>24</xdr:col>
      <xdr:colOff>63500</xdr:colOff>
      <xdr:row>107</xdr:row>
      <xdr:rowOff>118111</xdr:rowOff>
    </xdr:to>
    <xdr:cxnSp macro="">
      <xdr:nvCxnSpPr>
        <xdr:cNvPr id="426" name="直線コネクタ 425"/>
        <xdr:cNvCxnSpPr/>
      </xdr:nvCxnSpPr>
      <xdr:spPr>
        <a:xfrm>
          <a:off x="3797300" y="1842135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151130</xdr:rowOff>
    </xdr:from>
    <xdr:to>
      <xdr:col>15</xdr:col>
      <xdr:colOff>101600</xdr:colOff>
      <xdr:row>107</xdr:row>
      <xdr:rowOff>81280</xdr:rowOff>
    </xdr:to>
    <xdr:sp macro="" textlink="">
      <xdr:nvSpPr>
        <xdr:cNvPr id="427" name="楕円 426"/>
        <xdr:cNvSpPr/>
      </xdr:nvSpPr>
      <xdr:spPr>
        <a:xfrm>
          <a:off x="2857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30480</xdr:rowOff>
    </xdr:from>
    <xdr:to>
      <xdr:col>19</xdr:col>
      <xdr:colOff>177800</xdr:colOff>
      <xdr:row>107</xdr:row>
      <xdr:rowOff>76200</xdr:rowOff>
    </xdr:to>
    <xdr:cxnSp macro="">
      <xdr:nvCxnSpPr>
        <xdr:cNvPr id="428" name="直線コネクタ 427"/>
        <xdr:cNvCxnSpPr/>
      </xdr:nvCxnSpPr>
      <xdr:spPr>
        <a:xfrm>
          <a:off x="2908300" y="183756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113030</xdr:rowOff>
    </xdr:from>
    <xdr:to>
      <xdr:col>10</xdr:col>
      <xdr:colOff>165100</xdr:colOff>
      <xdr:row>107</xdr:row>
      <xdr:rowOff>43180</xdr:rowOff>
    </xdr:to>
    <xdr:sp macro="" textlink="">
      <xdr:nvSpPr>
        <xdr:cNvPr id="429" name="楕円 428"/>
        <xdr:cNvSpPr/>
      </xdr:nvSpPr>
      <xdr:spPr>
        <a:xfrm>
          <a:off x="1968500" y="182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163830</xdr:rowOff>
    </xdr:from>
    <xdr:to>
      <xdr:col>15</xdr:col>
      <xdr:colOff>50800</xdr:colOff>
      <xdr:row>107</xdr:row>
      <xdr:rowOff>30480</xdr:rowOff>
    </xdr:to>
    <xdr:cxnSp macro="">
      <xdr:nvCxnSpPr>
        <xdr:cNvPr id="430" name="直線コネクタ 429"/>
        <xdr:cNvCxnSpPr/>
      </xdr:nvCxnSpPr>
      <xdr:spPr>
        <a:xfrm>
          <a:off x="2019300" y="183375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71120</xdr:rowOff>
    </xdr:from>
    <xdr:to>
      <xdr:col>6</xdr:col>
      <xdr:colOff>38100</xdr:colOff>
      <xdr:row>107</xdr:row>
      <xdr:rowOff>1270</xdr:rowOff>
    </xdr:to>
    <xdr:sp macro="" textlink="">
      <xdr:nvSpPr>
        <xdr:cNvPr id="431" name="楕円 430"/>
        <xdr:cNvSpPr/>
      </xdr:nvSpPr>
      <xdr:spPr>
        <a:xfrm>
          <a:off x="1079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121920</xdr:rowOff>
    </xdr:from>
    <xdr:to>
      <xdr:col>10</xdr:col>
      <xdr:colOff>114300</xdr:colOff>
      <xdr:row>106</xdr:row>
      <xdr:rowOff>163830</xdr:rowOff>
    </xdr:to>
    <xdr:cxnSp macro="">
      <xdr:nvCxnSpPr>
        <xdr:cNvPr id="432" name="直線コネクタ 431"/>
        <xdr:cNvCxnSpPr/>
      </xdr:nvCxnSpPr>
      <xdr:spPr>
        <a:xfrm>
          <a:off x="1130300" y="182956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141622</xdr:rowOff>
    </xdr:from>
    <xdr:ext cx="405111" cy="259045"/>
    <xdr:sp macro="" textlink="">
      <xdr:nvSpPr>
        <xdr:cNvPr id="433" name="n_1aveValue【市民会館】&#10;有形固定資産減価償却率"/>
        <xdr:cNvSpPr txBox="1"/>
      </xdr:nvSpPr>
      <xdr:spPr>
        <a:xfrm>
          <a:off x="3582044" y="1745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652</xdr:rowOff>
    </xdr:from>
    <xdr:ext cx="405111" cy="259045"/>
    <xdr:sp macro="" textlink="">
      <xdr:nvSpPr>
        <xdr:cNvPr id="434" name="n_2aveValue【市民会館】&#10;有形固定資産減価償却率"/>
        <xdr:cNvSpPr txBox="1"/>
      </xdr:nvSpPr>
      <xdr:spPr>
        <a:xfrm>
          <a:off x="2705744" y="1748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55897</xdr:rowOff>
    </xdr:from>
    <xdr:ext cx="405111" cy="259045"/>
    <xdr:sp macro="" textlink="">
      <xdr:nvSpPr>
        <xdr:cNvPr id="435" name="n_3aveValue【市民会館】&#10;有形固定資産減価償却率"/>
        <xdr:cNvSpPr txBox="1"/>
      </xdr:nvSpPr>
      <xdr:spPr>
        <a:xfrm>
          <a:off x="1816744" y="1754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84472</xdr:rowOff>
    </xdr:from>
    <xdr:ext cx="405111" cy="259045"/>
    <xdr:sp macro="" textlink="">
      <xdr:nvSpPr>
        <xdr:cNvPr id="436" name="n_4aveValue【市民会館】&#10;有形固定資産減価償却率"/>
        <xdr:cNvSpPr txBox="1"/>
      </xdr:nvSpPr>
      <xdr:spPr>
        <a:xfrm>
          <a:off x="927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118127</xdr:rowOff>
    </xdr:from>
    <xdr:ext cx="405111" cy="259045"/>
    <xdr:sp macro="" textlink="">
      <xdr:nvSpPr>
        <xdr:cNvPr id="437" name="n_1mainValue【市民会館】&#10;有形固定資産減価償却率"/>
        <xdr:cNvSpPr txBox="1"/>
      </xdr:nvSpPr>
      <xdr:spPr>
        <a:xfrm>
          <a:off x="3582044" y="184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72407</xdr:rowOff>
    </xdr:from>
    <xdr:ext cx="405111" cy="259045"/>
    <xdr:sp macro="" textlink="">
      <xdr:nvSpPr>
        <xdr:cNvPr id="438" name="n_2mainValue【市民会館】&#10;有形固定資産減価償却率"/>
        <xdr:cNvSpPr txBox="1"/>
      </xdr:nvSpPr>
      <xdr:spPr>
        <a:xfrm>
          <a:off x="2705744"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34307</xdr:rowOff>
    </xdr:from>
    <xdr:ext cx="405111" cy="259045"/>
    <xdr:sp macro="" textlink="">
      <xdr:nvSpPr>
        <xdr:cNvPr id="439" name="n_3mainValue【市民会館】&#10;有形固定資産減価償却率"/>
        <xdr:cNvSpPr txBox="1"/>
      </xdr:nvSpPr>
      <xdr:spPr>
        <a:xfrm>
          <a:off x="1816744" y="1837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163847</xdr:rowOff>
    </xdr:from>
    <xdr:ext cx="405111" cy="259045"/>
    <xdr:sp macro="" textlink="">
      <xdr:nvSpPr>
        <xdr:cNvPr id="440" name="n_4mainValue【市民会館】&#10;有形固定資産減価償却率"/>
        <xdr:cNvSpPr txBox="1"/>
      </xdr:nvSpPr>
      <xdr:spPr>
        <a:xfrm>
          <a:off x="927744" y="183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1" name="直線コネクタ 45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2" name="テキスト ボックス 45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3" name="直線コネクタ 45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4" name="テキスト ボックス 45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5" name="直線コネクタ 45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6" name="テキスト ボックス 45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7" name="直線コネクタ 45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8" name="テキスト ボックス 45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96774</xdr:rowOff>
    </xdr:from>
    <xdr:to>
      <xdr:col>54</xdr:col>
      <xdr:colOff>189865</xdr:colOff>
      <xdr:row>108</xdr:row>
      <xdr:rowOff>3048</xdr:rowOff>
    </xdr:to>
    <xdr:cxnSp macro="">
      <xdr:nvCxnSpPr>
        <xdr:cNvPr id="462" name="直線コネクタ 461"/>
        <xdr:cNvCxnSpPr/>
      </xdr:nvCxnSpPr>
      <xdr:spPr>
        <a:xfrm flipV="1">
          <a:off x="10476865" y="1741322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63" name="【市民会館】&#10;一人当たり面積最小値テキスト"/>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64" name="直線コネクタ 463"/>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43451</xdr:rowOff>
    </xdr:from>
    <xdr:ext cx="469744" cy="259045"/>
    <xdr:sp macro="" textlink="">
      <xdr:nvSpPr>
        <xdr:cNvPr id="465" name="【市民会館】&#10;一人当たり面積最大値テキスト"/>
        <xdr:cNvSpPr txBox="1"/>
      </xdr:nvSpPr>
      <xdr:spPr>
        <a:xfrm>
          <a:off x="10515600" y="1718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96774</xdr:rowOff>
    </xdr:from>
    <xdr:to>
      <xdr:col>55</xdr:col>
      <xdr:colOff>88900</xdr:colOff>
      <xdr:row>101</xdr:row>
      <xdr:rowOff>96774</xdr:rowOff>
    </xdr:to>
    <xdr:cxnSp macro="">
      <xdr:nvCxnSpPr>
        <xdr:cNvPr id="466" name="直線コネクタ 465"/>
        <xdr:cNvCxnSpPr/>
      </xdr:nvCxnSpPr>
      <xdr:spPr>
        <a:xfrm>
          <a:off x="10388600" y="1741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96283</xdr:rowOff>
    </xdr:from>
    <xdr:ext cx="469744" cy="259045"/>
    <xdr:sp macro="" textlink="">
      <xdr:nvSpPr>
        <xdr:cNvPr id="467" name="【市民会館】&#10;一人当たり面積平均値テキスト"/>
        <xdr:cNvSpPr txBox="1"/>
      </xdr:nvSpPr>
      <xdr:spPr>
        <a:xfrm>
          <a:off x="10515600" y="17927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73406</xdr:rowOff>
    </xdr:from>
    <xdr:to>
      <xdr:col>55</xdr:col>
      <xdr:colOff>50800</xdr:colOff>
      <xdr:row>106</xdr:row>
      <xdr:rowOff>3556</xdr:rowOff>
    </xdr:to>
    <xdr:sp macro="" textlink="">
      <xdr:nvSpPr>
        <xdr:cNvPr id="468" name="フローチャート: 判断 467"/>
        <xdr:cNvSpPr/>
      </xdr:nvSpPr>
      <xdr:spPr>
        <a:xfrm>
          <a:off x="10426700" y="180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66548</xdr:rowOff>
    </xdr:from>
    <xdr:to>
      <xdr:col>50</xdr:col>
      <xdr:colOff>165100</xdr:colOff>
      <xdr:row>106</xdr:row>
      <xdr:rowOff>168148</xdr:rowOff>
    </xdr:to>
    <xdr:sp macro="" textlink="">
      <xdr:nvSpPr>
        <xdr:cNvPr id="469" name="フローチャート: 判断 468"/>
        <xdr:cNvSpPr/>
      </xdr:nvSpPr>
      <xdr:spPr>
        <a:xfrm>
          <a:off x="9588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80263</xdr:rowOff>
    </xdr:from>
    <xdr:to>
      <xdr:col>46</xdr:col>
      <xdr:colOff>38100</xdr:colOff>
      <xdr:row>107</xdr:row>
      <xdr:rowOff>10413</xdr:rowOff>
    </xdr:to>
    <xdr:sp macro="" textlink="">
      <xdr:nvSpPr>
        <xdr:cNvPr id="470" name="フローチャート: 判断 469"/>
        <xdr:cNvSpPr/>
      </xdr:nvSpPr>
      <xdr:spPr>
        <a:xfrm>
          <a:off x="8699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84837</xdr:rowOff>
    </xdr:from>
    <xdr:to>
      <xdr:col>41</xdr:col>
      <xdr:colOff>101600</xdr:colOff>
      <xdr:row>107</xdr:row>
      <xdr:rowOff>14987</xdr:rowOff>
    </xdr:to>
    <xdr:sp macro="" textlink="">
      <xdr:nvSpPr>
        <xdr:cNvPr id="471" name="フローチャート: 判断 470"/>
        <xdr:cNvSpPr/>
      </xdr:nvSpPr>
      <xdr:spPr>
        <a:xfrm>
          <a:off x="7810500" y="1825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89408</xdr:rowOff>
    </xdr:from>
    <xdr:to>
      <xdr:col>36</xdr:col>
      <xdr:colOff>165100</xdr:colOff>
      <xdr:row>107</xdr:row>
      <xdr:rowOff>19558</xdr:rowOff>
    </xdr:to>
    <xdr:sp macro="" textlink="">
      <xdr:nvSpPr>
        <xdr:cNvPr id="472" name="フローチャート: 判断 471"/>
        <xdr:cNvSpPr/>
      </xdr:nvSpPr>
      <xdr:spPr>
        <a:xfrm>
          <a:off x="6921500" y="1826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57404</xdr:rowOff>
    </xdr:from>
    <xdr:to>
      <xdr:col>55</xdr:col>
      <xdr:colOff>50800</xdr:colOff>
      <xdr:row>106</xdr:row>
      <xdr:rowOff>159004</xdr:rowOff>
    </xdr:to>
    <xdr:sp macro="" textlink="">
      <xdr:nvSpPr>
        <xdr:cNvPr id="478" name="楕円 477"/>
        <xdr:cNvSpPr/>
      </xdr:nvSpPr>
      <xdr:spPr>
        <a:xfrm>
          <a:off x="10426700" y="182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35831</xdr:rowOff>
    </xdr:from>
    <xdr:ext cx="469744" cy="259045"/>
    <xdr:sp macro="" textlink="">
      <xdr:nvSpPr>
        <xdr:cNvPr id="479" name="【市民会館】&#10;一人当たり面積該当値テキスト"/>
        <xdr:cNvSpPr txBox="1"/>
      </xdr:nvSpPr>
      <xdr:spPr>
        <a:xfrm>
          <a:off x="10515600"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57404</xdr:rowOff>
    </xdr:from>
    <xdr:to>
      <xdr:col>50</xdr:col>
      <xdr:colOff>165100</xdr:colOff>
      <xdr:row>106</xdr:row>
      <xdr:rowOff>159004</xdr:rowOff>
    </xdr:to>
    <xdr:sp macro="" textlink="">
      <xdr:nvSpPr>
        <xdr:cNvPr id="480" name="楕円 479"/>
        <xdr:cNvSpPr/>
      </xdr:nvSpPr>
      <xdr:spPr>
        <a:xfrm>
          <a:off x="9588500" y="182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108204</xdr:rowOff>
    </xdr:from>
    <xdr:to>
      <xdr:col>55</xdr:col>
      <xdr:colOff>0</xdr:colOff>
      <xdr:row>106</xdr:row>
      <xdr:rowOff>108204</xdr:rowOff>
    </xdr:to>
    <xdr:cxnSp macro="">
      <xdr:nvCxnSpPr>
        <xdr:cNvPr id="481" name="直線コネクタ 480"/>
        <xdr:cNvCxnSpPr/>
      </xdr:nvCxnSpPr>
      <xdr:spPr>
        <a:xfrm>
          <a:off x="9639300" y="182819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57404</xdr:rowOff>
    </xdr:from>
    <xdr:to>
      <xdr:col>46</xdr:col>
      <xdr:colOff>38100</xdr:colOff>
      <xdr:row>106</xdr:row>
      <xdr:rowOff>159004</xdr:rowOff>
    </xdr:to>
    <xdr:sp macro="" textlink="">
      <xdr:nvSpPr>
        <xdr:cNvPr id="482" name="楕円 481"/>
        <xdr:cNvSpPr/>
      </xdr:nvSpPr>
      <xdr:spPr>
        <a:xfrm>
          <a:off x="8699500" y="182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108204</xdr:rowOff>
    </xdr:from>
    <xdr:to>
      <xdr:col>50</xdr:col>
      <xdr:colOff>114300</xdr:colOff>
      <xdr:row>106</xdr:row>
      <xdr:rowOff>108204</xdr:rowOff>
    </xdr:to>
    <xdr:cxnSp macro="">
      <xdr:nvCxnSpPr>
        <xdr:cNvPr id="483" name="直線コネクタ 482"/>
        <xdr:cNvCxnSpPr/>
      </xdr:nvCxnSpPr>
      <xdr:spPr>
        <a:xfrm>
          <a:off x="8750300" y="18281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61976</xdr:rowOff>
    </xdr:from>
    <xdr:to>
      <xdr:col>41</xdr:col>
      <xdr:colOff>101600</xdr:colOff>
      <xdr:row>106</xdr:row>
      <xdr:rowOff>163576</xdr:rowOff>
    </xdr:to>
    <xdr:sp macro="" textlink="">
      <xdr:nvSpPr>
        <xdr:cNvPr id="484" name="楕円 483"/>
        <xdr:cNvSpPr/>
      </xdr:nvSpPr>
      <xdr:spPr>
        <a:xfrm>
          <a:off x="78105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108204</xdr:rowOff>
    </xdr:from>
    <xdr:to>
      <xdr:col>45</xdr:col>
      <xdr:colOff>177800</xdr:colOff>
      <xdr:row>106</xdr:row>
      <xdr:rowOff>112776</xdr:rowOff>
    </xdr:to>
    <xdr:cxnSp macro="">
      <xdr:nvCxnSpPr>
        <xdr:cNvPr id="485" name="直線コネクタ 484"/>
        <xdr:cNvCxnSpPr/>
      </xdr:nvCxnSpPr>
      <xdr:spPr>
        <a:xfrm flipV="1">
          <a:off x="7861300" y="182819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61976</xdr:rowOff>
    </xdr:from>
    <xdr:to>
      <xdr:col>36</xdr:col>
      <xdr:colOff>165100</xdr:colOff>
      <xdr:row>106</xdr:row>
      <xdr:rowOff>163576</xdr:rowOff>
    </xdr:to>
    <xdr:sp macro="" textlink="">
      <xdr:nvSpPr>
        <xdr:cNvPr id="486" name="楕円 485"/>
        <xdr:cNvSpPr/>
      </xdr:nvSpPr>
      <xdr:spPr>
        <a:xfrm>
          <a:off x="69215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112776</xdr:rowOff>
    </xdr:from>
    <xdr:to>
      <xdr:col>41</xdr:col>
      <xdr:colOff>50800</xdr:colOff>
      <xdr:row>106</xdr:row>
      <xdr:rowOff>112776</xdr:rowOff>
    </xdr:to>
    <xdr:cxnSp macro="">
      <xdr:nvCxnSpPr>
        <xdr:cNvPr id="487" name="直線コネクタ 486"/>
        <xdr:cNvCxnSpPr/>
      </xdr:nvCxnSpPr>
      <xdr:spPr>
        <a:xfrm>
          <a:off x="6972300" y="18286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159275</xdr:rowOff>
    </xdr:from>
    <xdr:ext cx="469744" cy="259045"/>
    <xdr:sp macro="" textlink="">
      <xdr:nvSpPr>
        <xdr:cNvPr id="488" name="n_1aveValue【市民会館】&#10;一人当たり面積"/>
        <xdr:cNvSpPr txBox="1"/>
      </xdr:nvSpPr>
      <xdr:spPr>
        <a:xfrm>
          <a:off x="9391727" y="183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1540</xdr:rowOff>
    </xdr:from>
    <xdr:ext cx="469744" cy="259045"/>
    <xdr:sp macro="" textlink="">
      <xdr:nvSpPr>
        <xdr:cNvPr id="489" name="n_2aveValue【市民会館】&#10;一人当たり面積"/>
        <xdr:cNvSpPr txBox="1"/>
      </xdr:nvSpPr>
      <xdr:spPr>
        <a:xfrm>
          <a:off x="851542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6114</xdr:rowOff>
    </xdr:from>
    <xdr:ext cx="469744" cy="259045"/>
    <xdr:sp macro="" textlink="">
      <xdr:nvSpPr>
        <xdr:cNvPr id="490" name="n_3aveValue【市民会館】&#10;一人当たり面積"/>
        <xdr:cNvSpPr txBox="1"/>
      </xdr:nvSpPr>
      <xdr:spPr>
        <a:xfrm>
          <a:off x="7626427" y="1835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10685</xdr:rowOff>
    </xdr:from>
    <xdr:ext cx="469744" cy="259045"/>
    <xdr:sp macro="" textlink="">
      <xdr:nvSpPr>
        <xdr:cNvPr id="491" name="n_4aveValue【市民会館】&#10;一人当たり面積"/>
        <xdr:cNvSpPr txBox="1"/>
      </xdr:nvSpPr>
      <xdr:spPr>
        <a:xfrm>
          <a:off x="6737427" y="1835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4081</xdr:rowOff>
    </xdr:from>
    <xdr:ext cx="469744" cy="259045"/>
    <xdr:sp macro="" textlink="">
      <xdr:nvSpPr>
        <xdr:cNvPr id="492" name="n_1mainValue【市民会館】&#10;一人当たり面積"/>
        <xdr:cNvSpPr txBox="1"/>
      </xdr:nvSpPr>
      <xdr:spPr>
        <a:xfrm>
          <a:off x="9391727" y="1800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4081</xdr:rowOff>
    </xdr:from>
    <xdr:ext cx="469744" cy="259045"/>
    <xdr:sp macro="" textlink="">
      <xdr:nvSpPr>
        <xdr:cNvPr id="493" name="n_2mainValue【市民会館】&#10;一人当たり面積"/>
        <xdr:cNvSpPr txBox="1"/>
      </xdr:nvSpPr>
      <xdr:spPr>
        <a:xfrm>
          <a:off x="8515427" y="1800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8653</xdr:rowOff>
    </xdr:from>
    <xdr:ext cx="469744" cy="259045"/>
    <xdr:sp macro="" textlink="">
      <xdr:nvSpPr>
        <xdr:cNvPr id="494" name="n_3mainValue【市民会館】&#10;一人当たり面積"/>
        <xdr:cNvSpPr txBox="1"/>
      </xdr:nvSpPr>
      <xdr:spPr>
        <a:xfrm>
          <a:off x="7626427" y="1801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8653</xdr:rowOff>
    </xdr:from>
    <xdr:ext cx="469744" cy="259045"/>
    <xdr:sp macro="" textlink="">
      <xdr:nvSpPr>
        <xdr:cNvPr id="495" name="n_4mainValue【市民会館】&#10;一人当たり面積"/>
        <xdr:cNvSpPr txBox="1"/>
      </xdr:nvSpPr>
      <xdr:spPr>
        <a:xfrm>
          <a:off x="6737427" y="1801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100693</xdr:rowOff>
    </xdr:from>
    <xdr:to>
      <xdr:col>85</xdr:col>
      <xdr:colOff>126364</xdr:colOff>
      <xdr:row>42</xdr:row>
      <xdr:rowOff>59872</xdr:rowOff>
    </xdr:to>
    <xdr:cxnSp macro="">
      <xdr:nvCxnSpPr>
        <xdr:cNvPr id="521" name="直線コネクタ 520"/>
        <xdr:cNvCxnSpPr/>
      </xdr:nvCxnSpPr>
      <xdr:spPr>
        <a:xfrm flipV="1">
          <a:off x="16318864" y="5758543"/>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63699</xdr:rowOff>
    </xdr:from>
    <xdr:ext cx="405111" cy="259045"/>
    <xdr:sp macro="" textlink="">
      <xdr:nvSpPr>
        <xdr:cNvPr id="522" name="【一般廃棄物処理施設】&#10;有形固定資産減価償却率最小値テキスト"/>
        <xdr:cNvSpPr txBox="1"/>
      </xdr:nvSpPr>
      <xdr:spPr>
        <a:xfrm>
          <a:off x="16357600" y="726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59872</xdr:rowOff>
    </xdr:from>
    <xdr:to>
      <xdr:col>86</xdr:col>
      <xdr:colOff>25400</xdr:colOff>
      <xdr:row>42</xdr:row>
      <xdr:rowOff>59872</xdr:rowOff>
    </xdr:to>
    <xdr:cxnSp macro="">
      <xdr:nvCxnSpPr>
        <xdr:cNvPr id="523" name="直線コネクタ 522"/>
        <xdr:cNvCxnSpPr/>
      </xdr:nvCxnSpPr>
      <xdr:spPr>
        <a:xfrm>
          <a:off x="16230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47370</xdr:rowOff>
    </xdr:from>
    <xdr:ext cx="340478" cy="259045"/>
    <xdr:sp macro="" textlink="">
      <xdr:nvSpPr>
        <xdr:cNvPr id="524" name="【一般廃棄物処理施設】&#10;有形固定資産減価償却率最大値テキスト"/>
        <xdr:cNvSpPr txBox="1"/>
      </xdr:nvSpPr>
      <xdr:spPr>
        <a:xfrm>
          <a:off x="16357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100693</xdr:rowOff>
    </xdr:from>
    <xdr:to>
      <xdr:col>86</xdr:col>
      <xdr:colOff>25400</xdr:colOff>
      <xdr:row>33</xdr:row>
      <xdr:rowOff>100693</xdr:rowOff>
    </xdr:to>
    <xdr:cxnSp macro="">
      <xdr:nvCxnSpPr>
        <xdr:cNvPr id="525" name="直線コネクタ 524"/>
        <xdr:cNvCxnSpPr/>
      </xdr:nvCxnSpPr>
      <xdr:spPr>
        <a:xfrm>
          <a:off x="16230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106697</xdr:rowOff>
    </xdr:from>
    <xdr:ext cx="405111" cy="259045"/>
    <xdr:sp macro="" textlink="">
      <xdr:nvSpPr>
        <xdr:cNvPr id="526" name="【一般廃棄物処理施設】&#10;有形固定資産減価償却率平均値テキスト"/>
        <xdr:cNvSpPr txBox="1"/>
      </xdr:nvSpPr>
      <xdr:spPr>
        <a:xfrm>
          <a:off x="16357600" y="662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128270</xdr:rowOff>
    </xdr:from>
    <xdr:to>
      <xdr:col>85</xdr:col>
      <xdr:colOff>177800</xdr:colOff>
      <xdr:row>39</xdr:row>
      <xdr:rowOff>58420</xdr:rowOff>
    </xdr:to>
    <xdr:sp macro="" textlink="">
      <xdr:nvSpPr>
        <xdr:cNvPr id="527" name="フローチャート: 判断 526"/>
        <xdr:cNvSpPr/>
      </xdr:nvSpPr>
      <xdr:spPr>
        <a:xfrm>
          <a:off x="16268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20501</xdr:rowOff>
    </xdr:from>
    <xdr:to>
      <xdr:col>81</xdr:col>
      <xdr:colOff>101600</xdr:colOff>
      <xdr:row>39</xdr:row>
      <xdr:rowOff>122101</xdr:rowOff>
    </xdr:to>
    <xdr:sp macro="" textlink="">
      <xdr:nvSpPr>
        <xdr:cNvPr id="528" name="フローチャート: 判断 527"/>
        <xdr:cNvSpPr/>
      </xdr:nvSpPr>
      <xdr:spPr>
        <a:xfrm>
          <a:off x="15430500" y="670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31931</xdr:rowOff>
    </xdr:from>
    <xdr:to>
      <xdr:col>76</xdr:col>
      <xdr:colOff>165100</xdr:colOff>
      <xdr:row>39</xdr:row>
      <xdr:rowOff>133531</xdr:rowOff>
    </xdr:to>
    <xdr:sp macro="" textlink="">
      <xdr:nvSpPr>
        <xdr:cNvPr id="529" name="フローチャート: 判断 528"/>
        <xdr:cNvSpPr/>
      </xdr:nvSpPr>
      <xdr:spPr>
        <a:xfrm>
          <a:off x="14541500" y="671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40096</xdr:rowOff>
    </xdr:from>
    <xdr:to>
      <xdr:col>72</xdr:col>
      <xdr:colOff>38100</xdr:colOff>
      <xdr:row>39</xdr:row>
      <xdr:rowOff>141696</xdr:rowOff>
    </xdr:to>
    <xdr:sp macro="" textlink="">
      <xdr:nvSpPr>
        <xdr:cNvPr id="530" name="フローチャート: 判断 529"/>
        <xdr:cNvSpPr/>
      </xdr:nvSpPr>
      <xdr:spPr>
        <a:xfrm>
          <a:off x="13652500" y="672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170724</xdr:rowOff>
    </xdr:from>
    <xdr:to>
      <xdr:col>67</xdr:col>
      <xdr:colOff>101600</xdr:colOff>
      <xdr:row>39</xdr:row>
      <xdr:rowOff>100874</xdr:rowOff>
    </xdr:to>
    <xdr:sp macro="" textlink="">
      <xdr:nvSpPr>
        <xdr:cNvPr id="531" name="フローチャート: 判断 530"/>
        <xdr:cNvSpPr/>
      </xdr:nvSpPr>
      <xdr:spPr>
        <a:xfrm>
          <a:off x="12763500" y="668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120106</xdr:rowOff>
    </xdr:from>
    <xdr:to>
      <xdr:col>85</xdr:col>
      <xdr:colOff>177800</xdr:colOff>
      <xdr:row>39</xdr:row>
      <xdr:rowOff>50256</xdr:rowOff>
    </xdr:to>
    <xdr:sp macro="" textlink="">
      <xdr:nvSpPr>
        <xdr:cNvPr id="537" name="楕円 536"/>
        <xdr:cNvSpPr/>
      </xdr:nvSpPr>
      <xdr:spPr>
        <a:xfrm>
          <a:off x="16268700" y="663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142983</xdr:rowOff>
    </xdr:from>
    <xdr:ext cx="405111" cy="259045"/>
    <xdr:sp macro="" textlink="">
      <xdr:nvSpPr>
        <xdr:cNvPr id="538" name="【一般廃棄物処理施設】&#10;有形固定資産減価償却率該当値テキスト"/>
        <xdr:cNvSpPr txBox="1"/>
      </xdr:nvSpPr>
      <xdr:spPr>
        <a:xfrm>
          <a:off x="16357600" y="6486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77651</xdr:rowOff>
    </xdr:from>
    <xdr:to>
      <xdr:col>81</xdr:col>
      <xdr:colOff>101600</xdr:colOff>
      <xdr:row>39</xdr:row>
      <xdr:rowOff>7801</xdr:rowOff>
    </xdr:to>
    <xdr:sp macro="" textlink="">
      <xdr:nvSpPr>
        <xdr:cNvPr id="539" name="楕円 538"/>
        <xdr:cNvSpPr/>
      </xdr:nvSpPr>
      <xdr:spPr>
        <a:xfrm>
          <a:off x="15430500" y="65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128451</xdr:rowOff>
    </xdr:from>
    <xdr:to>
      <xdr:col>85</xdr:col>
      <xdr:colOff>127000</xdr:colOff>
      <xdr:row>38</xdr:row>
      <xdr:rowOff>170906</xdr:rowOff>
    </xdr:to>
    <xdr:cxnSp macro="">
      <xdr:nvCxnSpPr>
        <xdr:cNvPr id="540" name="直線コネクタ 539"/>
        <xdr:cNvCxnSpPr/>
      </xdr:nvCxnSpPr>
      <xdr:spPr>
        <a:xfrm>
          <a:off x="15481300" y="6643551"/>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36830</xdr:rowOff>
    </xdr:from>
    <xdr:to>
      <xdr:col>76</xdr:col>
      <xdr:colOff>165100</xdr:colOff>
      <xdr:row>38</xdr:row>
      <xdr:rowOff>138430</xdr:rowOff>
    </xdr:to>
    <xdr:sp macro="" textlink="">
      <xdr:nvSpPr>
        <xdr:cNvPr id="541" name="楕円 540"/>
        <xdr:cNvSpPr/>
      </xdr:nvSpPr>
      <xdr:spPr>
        <a:xfrm>
          <a:off x="14541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87630</xdr:rowOff>
    </xdr:from>
    <xdr:to>
      <xdr:col>81</xdr:col>
      <xdr:colOff>50800</xdr:colOff>
      <xdr:row>38</xdr:row>
      <xdr:rowOff>128451</xdr:rowOff>
    </xdr:to>
    <xdr:cxnSp macro="">
      <xdr:nvCxnSpPr>
        <xdr:cNvPr id="542" name="直線コネクタ 541"/>
        <xdr:cNvCxnSpPr/>
      </xdr:nvCxnSpPr>
      <xdr:spPr>
        <a:xfrm>
          <a:off x="14592300" y="6602730"/>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10704</xdr:rowOff>
    </xdr:from>
    <xdr:to>
      <xdr:col>72</xdr:col>
      <xdr:colOff>38100</xdr:colOff>
      <xdr:row>38</xdr:row>
      <xdr:rowOff>112304</xdr:rowOff>
    </xdr:to>
    <xdr:sp macro="" textlink="">
      <xdr:nvSpPr>
        <xdr:cNvPr id="543" name="楕円 542"/>
        <xdr:cNvSpPr/>
      </xdr:nvSpPr>
      <xdr:spPr>
        <a:xfrm>
          <a:off x="13652500" y="652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61504</xdr:rowOff>
    </xdr:from>
    <xdr:to>
      <xdr:col>76</xdr:col>
      <xdr:colOff>114300</xdr:colOff>
      <xdr:row>38</xdr:row>
      <xdr:rowOff>87630</xdr:rowOff>
    </xdr:to>
    <xdr:cxnSp macro="">
      <xdr:nvCxnSpPr>
        <xdr:cNvPr id="544" name="直線コネクタ 543"/>
        <xdr:cNvCxnSpPr/>
      </xdr:nvCxnSpPr>
      <xdr:spPr>
        <a:xfrm>
          <a:off x="13703300" y="657660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156028</xdr:rowOff>
    </xdr:from>
    <xdr:to>
      <xdr:col>67</xdr:col>
      <xdr:colOff>101600</xdr:colOff>
      <xdr:row>38</xdr:row>
      <xdr:rowOff>86178</xdr:rowOff>
    </xdr:to>
    <xdr:sp macro="" textlink="">
      <xdr:nvSpPr>
        <xdr:cNvPr id="545" name="楕円 544"/>
        <xdr:cNvSpPr/>
      </xdr:nvSpPr>
      <xdr:spPr>
        <a:xfrm>
          <a:off x="12763500" y="649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35378</xdr:rowOff>
    </xdr:from>
    <xdr:to>
      <xdr:col>71</xdr:col>
      <xdr:colOff>177800</xdr:colOff>
      <xdr:row>38</xdr:row>
      <xdr:rowOff>61504</xdr:rowOff>
    </xdr:to>
    <xdr:cxnSp macro="">
      <xdr:nvCxnSpPr>
        <xdr:cNvPr id="546" name="直線コネクタ 545"/>
        <xdr:cNvCxnSpPr/>
      </xdr:nvCxnSpPr>
      <xdr:spPr>
        <a:xfrm>
          <a:off x="12814300" y="655047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113228</xdr:rowOff>
    </xdr:from>
    <xdr:ext cx="405111" cy="259045"/>
    <xdr:sp macro="" textlink="">
      <xdr:nvSpPr>
        <xdr:cNvPr id="547" name="n_1aveValue【一般廃棄物処理施設】&#10;有形固定資産減価償却率"/>
        <xdr:cNvSpPr txBox="1"/>
      </xdr:nvSpPr>
      <xdr:spPr>
        <a:xfrm>
          <a:off x="15266044" y="679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124658</xdr:rowOff>
    </xdr:from>
    <xdr:ext cx="405111" cy="259045"/>
    <xdr:sp macro="" textlink="">
      <xdr:nvSpPr>
        <xdr:cNvPr id="548" name="n_2aveValue【一般廃棄物処理施設】&#10;有形固定資産減価償却率"/>
        <xdr:cNvSpPr txBox="1"/>
      </xdr:nvSpPr>
      <xdr:spPr>
        <a:xfrm>
          <a:off x="14389744" y="681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132823</xdr:rowOff>
    </xdr:from>
    <xdr:ext cx="405111" cy="259045"/>
    <xdr:sp macro="" textlink="">
      <xdr:nvSpPr>
        <xdr:cNvPr id="549" name="n_3aveValue【一般廃棄物処理施設】&#10;有形固定資産減価償却率"/>
        <xdr:cNvSpPr txBox="1"/>
      </xdr:nvSpPr>
      <xdr:spPr>
        <a:xfrm>
          <a:off x="13500744" y="681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92001</xdr:rowOff>
    </xdr:from>
    <xdr:ext cx="405111" cy="259045"/>
    <xdr:sp macro="" textlink="">
      <xdr:nvSpPr>
        <xdr:cNvPr id="550" name="n_4aveValue【一般廃棄物処理施設】&#10;有形固定資産減価償却率"/>
        <xdr:cNvSpPr txBox="1"/>
      </xdr:nvSpPr>
      <xdr:spPr>
        <a:xfrm>
          <a:off x="12611744" y="677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24328</xdr:rowOff>
    </xdr:from>
    <xdr:ext cx="405111" cy="259045"/>
    <xdr:sp macro="" textlink="">
      <xdr:nvSpPr>
        <xdr:cNvPr id="551" name="n_1mainValue【一般廃棄物処理施設】&#10;有形固定資産減価償却率"/>
        <xdr:cNvSpPr txBox="1"/>
      </xdr:nvSpPr>
      <xdr:spPr>
        <a:xfrm>
          <a:off x="15266044"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154957</xdr:rowOff>
    </xdr:from>
    <xdr:ext cx="405111" cy="259045"/>
    <xdr:sp macro="" textlink="">
      <xdr:nvSpPr>
        <xdr:cNvPr id="552" name="n_2mainValue【一般廃棄物処理施設】&#10;有形固定資産減価償却率"/>
        <xdr:cNvSpPr txBox="1"/>
      </xdr:nvSpPr>
      <xdr:spPr>
        <a:xfrm>
          <a:off x="14389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128831</xdr:rowOff>
    </xdr:from>
    <xdr:ext cx="405111" cy="259045"/>
    <xdr:sp macro="" textlink="">
      <xdr:nvSpPr>
        <xdr:cNvPr id="553" name="n_3mainValue【一般廃棄物処理施設】&#10;有形固定資産減価償却率"/>
        <xdr:cNvSpPr txBox="1"/>
      </xdr:nvSpPr>
      <xdr:spPr>
        <a:xfrm>
          <a:off x="13500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102705</xdr:rowOff>
    </xdr:from>
    <xdr:ext cx="405111" cy="259045"/>
    <xdr:sp macro="" textlink="">
      <xdr:nvSpPr>
        <xdr:cNvPr id="554" name="n_4mainValue【一般廃棄物処理施設】&#10;有形固定資産減価償却率"/>
        <xdr:cNvSpPr txBox="1"/>
      </xdr:nvSpPr>
      <xdr:spPr>
        <a:xfrm>
          <a:off x="126117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6879</xdr:rowOff>
    </xdr:from>
    <xdr:to>
      <xdr:col>116</xdr:col>
      <xdr:colOff>62864</xdr:colOff>
      <xdr:row>41</xdr:row>
      <xdr:rowOff>103701</xdr:rowOff>
    </xdr:to>
    <xdr:cxnSp macro="">
      <xdr:nvCxnSpPr>
        <xdr:cNvPr id="576" name="直線コネクタ 575"/>
        <xdr:cNvCxnSpPr/>
      </xdr:nvCxnSpPr>
      <xdr:spPr>
        <a:xfrm flipV="1">
          <a:off x="22160864" y="5836179"/>
          <a:ext cx="0" cy="129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107528</xdr:rowOff>
    </xdr:from>
    <xdr:ext cx="469744" cy="259045"/>
    <xdr:sp macro="" textlink="">
      <xdr:nvSpPr>
        <xdr:cNvPr id="577" name="【一般廃棄物処理施設】&#10;一人当たり有形固定資産（償却資産）額最小値テキスト"/>
        <xdr:cNvSpPr txBox="1"/>
      </xdr:nvSpPr>
      <xdr:spPr>
        <a:xfrm>
          <a:off x="22199600" y="713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103701</xdr:rowOff>
    </xdr:from>
    <xdr:to>
      <xdr:col>116</xdr:col>
      <xdr:colOff>152400</xdr:colOff>
      <xdr:row>41</xdr:row>
      <xdr:rowOff>103701</xdr:rowOff>
    </xdr:to>
    <xdr:cxnSp macro="">
      <xdr:nvCxnSpPr>
        <xdr:cNvPr id="578" name="直線コネクタ 577"/>
        <xdr:cNvCxnSpPr/>
      </xdr:nvCxnSpPr>
      <xdr:spPr>
        <a:xfrm>
          <a:off x="22072600" y="7133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125006</xdr:rowOff>
    </xdr:from>
    <xdr:ext cx="599010" cy="259045"/>
    <xdr:sp macro="" textlink="">
      <xdr:nvSpPr>
        <xdr:cNvPr id="579" name="【一般廃棄物処理施設】&#10;一人当たり有形固定資産（償却資産）額最大値テキスト"/>
        <xdr:cNvSpPr txBox="1"/>
      </xdr:nvSpPr>
      <xdr:spPr>
        <a:xfrm>
          <a:off x="22199600" y="561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6879</xdr:rowOff>
    </xdr:from>
    <xdr:to>
      <xdr:col>116</xdr:col>
      <xdr:colOff>152400</xdr:colOff>
      <xdr:row>34</xdr:row>
      <xdr:rowOff>6879</xdr:rowOff>
    </xdr:to>
    <xdr:cxnSp macro="">
      <xdr:nvCxnSpPr>
        <xdr:cNvPr id="580" name="直線コネクタ 579"/>
        <xdr:cNvCxnSpPr/>
      </xdr:nvCxnSpPr>
      <xdr:spPr>
        <a:xfrm>
          <a:off x="22072600" y="5836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11503</xdr:rowOff>
    </xdr:from>
    <xdr:ext cx="534377" cy="259045"/>
    <xdr:sp macro="" textlink="">
      <xdr:nvSpPr>
        <xdr:cNvPr id="581" name="【一般廃棄物処理施設】&#10;一人当たり有形固定資産（償却資産）額平均値テキスト"/>
        <xdr:cNvSpPr txBox="1"/>
      </xdr:nvSpPr>
      <xdr:spPr>
        <a:xfrm>
          <a:off x="22199600" y="6698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33076</xdr:rowOff>
    </xdr:from>
    <xdr:to>
      <xdr:col>116</xdr:col>
      <xdr:colOff>114300</xdr:colOff>
      <xdr:row>39</xdr:row>
      <xdr:rowOff>134676</xdr:rowOff>
    </xdr:to>
    <xdr:sp macro="" textlink="">
      <xdr:nvSpPr>
        <xdr:cNvPr id="582" name="フローチャート: 判断 581"/>
        <xdr:cNvSpPr/>
      </xdr:nvSpPr>
      <xdr:spPr>
        <a:xfrm>
          <a:off x="22110700" y="671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3752</xdr:rowOff>
    </xdr:from>
    <xdr:to>
      <xdr:col>112</xdr:col>
      <xdr:colOff>38100</xdr:colOff>
      <xdr:row>40</xdr:row>
      <xdr:rowOff>105352</xdr:rowOff>
    </xdr:to>
    <xdr:sp macro="" textlink="">
      <xdr:nvSpPr>
        <xdr:cNvPr id="583" name="フローチャート: 判断 582"/>
        <xdr:cNvSpPr/>
      </xdr:nvSpPr>
      <xdr:spPr>
        <a:xfrm>
          <a:off x="21272500" y="686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10230</xdr:rowOff>
    </xdr:from>
    <xdr:to>
      <xdr:col>107</xdr:col>
      <xdr:colOff>101600</xdr:colOff>
      <xdr:row>40</xdr:row>
      <xdr:rowOff>111830</xdr:rowOff>
    </xdr:to>
    <xdr:sp macro="" textlink="">
      <xdr:nvSpPr>
        <xdr:cNvPr id="584" name="フローチャート: 判断 583"/>
        <xdr:cNvSpPr/>
      </xdr:nvSpPr>
      <xdr:spPr>
        <a:xfrm>
          <a:off x="20383500" y="686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150449</xdr:rowOff>
    </xdr:from>
    <xdr:to>
      <xdr:col>102</xdr:col>
      <xdr:colOff>165100</xdr:colOff>
      <xdr:row>40</xdr:row>
      <xdr:rowOff>80599</xdr:rowOff>
    </xdr:to>
    <xdr:sp macro="" textlink="">
      <xdr:nvSpPr>
        <xdr:cNvPr id="585" name="フローチャート: 判断 584"/>
        <xdr:cNvSpPr/>
      </xdr:nvSpPr>
      <xdr:spPr>
        <a:xfrm>
          <a:off x="19494500" y="6836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149274</xdr:rowOff>
    </xdr:from>
    <xdr:to>
      <xdr:col>98</xdr:col>
      <xdr:colOff>38100</xdr:colOff>
      <xdr:row>40</xdr:row>
      <xdr:rowOff>79424</xdr:rowOff>
    </xdr:to>
    <xdr:sp macro="" textlink="">
      <xdr:nvSpPr>
        <xdr:cNvPr id="586" name="フローチャート: 判断 585"/>
        <xdr:cNvSpPr/>
      </xdr:nvSpPr>
      <xdr:spPr>
        <a:xfrm>
          <a:off x="18605500" y="683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2435</xdr:rowOff>
    </xdr:from>
    <xdr:to>
      <xdr:col>116</xdr:col>
      <xdr:colOff>114300</xdr:colOff>
      <xdr:row>37</xdr:row>
      <xdr:rowOff>104035</xdr:rowOff>
    </xdr:to>
    <xdr:sp macro="" textlink="">
      <xdr:nvSpPr>
        <xdr:cNvPr id="592" name="楕円 591"/>
        <xdr:cNvSpPr/>
      </xdr:nvSpPr>
      <xdr:spPr>
        <a:xfrm>
          <a:off x="22110700" y="634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25312</xdr:rowOff>
    </xdr:from>
    <xdr:ext cx="599010" cy="259045"/>
    <xdr:sp macro="" textlink="">
      <xdr:nvSpPr>
        <xdr:cNvPr id="593" name="【一般廃棄物処理施設】&#10;一人当たり有形固定資産（償却資産）額該当値テキスト"/>
        <xdr:cNvSpPr txBox="1"/>
      </xdr:nvSpPr>
      <xdr:spPr>
        <a:xfrm>
          <a:off x="22199600" y="6197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6970</xdr:rowOff>
    </xdr:from>
    <xdr:to>
      <xdr:col>112</xdr:col>
      <xdr:colOff>38100</xdr:colOff>
      <xdr:row>37</xdr:row>
      <xdr:rowOff>108570</xdr:rowOff>
    </xdr:to>
    <xdr:sp macro="" textlink="">
      <xdr:nvSpPr>
        <xdr:cNvPr id="594" name="楕円 593"/>
        <xdr:cNvSpPr/>
      </xdr:nvSpPr>
      <xdr:spPr>
        <a:xfrm>
          <a:off x="21272500" y="635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53235</xdr:rowOff>
    </xdr:from>
    <xdr:to>
      <xdr:col>116</xdr:col>
      <xdr:colOff>63500</xdr:colOff>
      <xdr:row>37</xdr:row>
      <xdr:rowOff>57770</xdr:rowOff>
    </xdr:to>
    <xdr:cxnSp macro="">
      <xdr:nvCxnSpPr>
        <xdr:cNvPr id="595" name="直線コネクタ 594"/>
        <xdr:cNvCxnSpPr/>
      </xdr:nvCxnSpPr>
      <xdr:spPr>
        <a:xfrm flipV="1">
          <a:off x="21323300" y="6396885"/>
          <a:ext cx="838200" cy="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12836</xdr:rowOff>
    </xdr:from>
    <xdr:to>
      <xdr:col>107</xdr:col>
      <xdr:colOff>101600</xdr:colOff>
      <xdr:row>37</xdr:row>
      <xdr:rowOff>114436</xdr:rowOff>
    </xdr:to>
    <xdr:sp macro="" textlink="">
      <xdr:nvSpPr>
        <xdr:cNvPr id="596" name="楕円 595"/>
        <xdr:cNvSpPr/>
      </xdr:nvSpPr>
      <xdr:spPr>
        <a:xfrm>
          <a:off x="20383500" y="635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57770</xdr:rowOff>
    </xdr:from>
    <xdr:to>
      <xdr:col>111</xdr:col>
      <xdr:colOff>177800</xdr:colOff>
      <xdr:row>37</xdr:row>
      <xdr:rowOff>63636</xdr:rowOff>
    </xdr:to>
    <xdr:cxnSp macro="">
      <xdr:nvCxnSpPr>
        <xdr:cNvPr id="597" name="直線コネクタ 596"/>
        <xdr:cNvCxnSpPr/>
      </xdr:nvCxnSpPr>
      <xdr:spPr>
        <a:xfrm flipV="1">
          <a:off x="20434300" y="6401420"/>
          <a:ext cx="889000" cy="5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29185</xdr:rowOff>
    </xdr:from>
    <xdr:to>
      <xdr:col>102</xdr:col>
      <xdr:colOff>165100</xdr:colOff>
      <xdr:row>37</xdr:row>
      <xdr:rowOff>130785</xdr:rowOff>
    </xdr:to>
    <xdr:sp macro="" textlink="">
      <xdr:nvSpPr>
        <xdr:cNvPr id="598" name="楕円 597"/>
        <xdr:cNvSpPr/>
      </xdr:nvSpPr>
      <xdr:spPr>
        <a:xfrm>
          <a:off x="19494500" y="637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63636</xdr:rowOff>
    </xdr:from>
    <xdr:to>
      <xdr:col>107</xdr:col>
      <xdr:colOff>50800</xdr:colOff>
      <xdr:row>37</xdr:row>
      <xdr:rowOff>79985</xdr:rowOff>
    </xdr:to>
    <xdr:cxnSp macro="">
      <xdr:nvCxnSpPr>
        <xdr:cNvPr id="599" name="直線コネクタ 598"/>
        <xdr:cNvCxnSpPr/>
      </xdr:nvCxnSpPr>
      <xdr:spPr>
        <a:xfrm flipV="1">
          <a:off x="19545300" y="6407286"/>
          <a:ext cx="889000" cy="1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46125</xdr:rowOff>
    </xdr:from>
    <xdr:to>
      <xdr:col>98</xdr:col>
      <xdr:colOff>38100</xdr:colOff>
      <xdr:row>37</xdr:row>
      <xdr:rowOff>147725</xdr:rowOff>
    </xdr:to>
    <xdr:sp macro="" textlink="">
      <xdr:nvSpPr>
        <xdr:cNvPr id="600" name="楕円 599"/>
        <xdr:cNvSpPr/>
      </xdr:nvSpPr>
      <xdr:spPr>
        <a:xfrm>
          <a:off x="18605500" y="638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79985</xdr:rowOff>
    </xdr:from>
    <xdr:to>
      <xdr:col>102</xdr:col>
      <xdr:colOff>114300</xdr:colOff>
      <xdr:row>37</xdr:row>
      <xdr:rowOff>96925</xdr:rowOff>
    </xdr:to>
    <xdr:cxnSp macro="">
      <xdr:nvCxnSpPr>
        <xdr:cNvPr id="601" name="直線コネクタ 600"/>
        <xdr:cNvCxnSpPr/>
      </xdr:nvCxnSpPr>
      <xdr:spPr>
        <a:xfrm flipV="1">
          <a:off x="18656300" y="6423635"/>
          <a:ext cx="889000" cy="1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96479</xdr:rowOff>
    </xdr:from>
    <xdr:ext cx="534377" cy="259045"/>
    <xdr:sp macro="" textlink="">
      <xdr:nvSpPr>
        <xdr:cNvPr id="602" name="n_1aveValue【一般廃棄物処理施設】&#10;一人当たり有形固定資産（償却資産）額"/>
        <xdr:cNvSpPr txBox="1"/>
      </xdr:nvSpPr>
      <xdr:spPr>
        <a:xfrm>
          <a:off x="21043411" y="695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102957</xdr:rowOff>
    </xdr:from>
    <xdr:ext cx="534377" cy="259045"/>
    <xdr:sp macro="" textlink="">
      <xdr:nvSpPr>
        <xdr:cNvPr id="603" name="n_2aveValue【一般廃棄物処理施設】&#10;一人当たり有形固定資産（償却資産）額"/>
        <xdr:cNvSpPr txBox="1"/>
      </xdr:nvSpPr>
      <xdr:spPr>
        <a:xfrm>
          <a:off x="20167111" y="696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71726</xdr:rowOff>
    </xdr:from>
    <xdr:ext cx="534377" cy="259045"/>
    <xdr:sp macro="" textlink="">
      <xdr:nvSpPr>
        <xdr:cNvPr id="604" name="n_3aveValue【一般廃棄物処理施設】&#10;一人当たり有形固定資産（償却資産）額"/>
        <xdr:cNvSpPr txBox="1"/>
      </xdr:nvSpPr>
      <xdr:spPr>
        <a:xfrm>
          <a:off x="19278111" y="6929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70551</xdr:rowOff>
    </xdr:from>
    <xdr:ext cx="534377" cy="259045"/>
    <xdr:sp macro="" textlink="">
      <xdr:nvSpPr>
        <xdr:cNvPr id="605" name="n_4aveValue【一般廃棄物処理施設】&#10;一人当たり有形固定資産（償却資産）額"/>
        <xdr:cNvSpPr txBox="1"/>
      </xdr:nvSpPr>
      <xdr:spPr>
        <a:xfrm>
          <a:off x="18389111" y="692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125097</xdr:rowOff>
    </xdr:from>
    <xdr:ext cx="599010" cy="259045"/>
    <xdr:sp macro="" textlink="">
      <xdr:nvSpPr>
        <xdr:cNvPr id="606" name="n_1mainValue【一般廃棄物処理施設】&#10;一人当たり有形固定資産（償却資産）額"/>
        <xdr:cNvSpPr txBox="1"/>
      </xdr:nvSpPr>
      <xdr:spPr>
        <a:xfrm>
          <a:off x="21011095" y="6125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130963</xdr:rowOff>
    </xdr:from>
    <xdr:ext cx="599010" cy="259045"/>
    <xdr:sp macro="" textlink="">
      <xdr:nvSpPr>
        <xdr:cNvPr id="607" name="n_2mainValue【一般廃棄物処理施設】&#10;一人当たり有形固定資産（償却資産）額"/>
        <xdr:cNvSpPr txBox="1"/>
      </xdr:nvSpPr>
      <xdr:spPr>
        <a:xfrm>
          <a:off x="20134795" y="6131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147312</xdr:rowOff>
    </xdr:from>
    <xdr:ext cx="599010" cy="259045"/>
    <xdr:sp macro="" textlink="">
      <xdr:nvSpPr>
        <xdr:cNvPr id="608" name="n_3mainValue【一般廃棄物処理施設】&#10;一人当たり有形固定資産（償却資産）額"/>
        <xdr:cNvSpPr txBox="1"/>
      </xdr:nvSpPr>
      <xdr:spPr>
        <a:xfrm>
          <a:off x="19245795" y="6148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164252</xdr:rowOff>
    </xdr:from>
    <xdr:ext cx="599010" cy="259045"/>
    <xdr:sp macro="" textlink="">
      <xdr:nvSpPr>
        <xdr:cNvPr id="609" name="n_4mainValue【一般廃棄物処理施設】&#10;一人当たり有形固定資産（償却資産）額"/>
        <xdr:cNvSpPr txBox="1"/>
      </xdr:nvSpPr>
      <xdr:spPr>
        <a:xfrm>
          <a:off x="18356795" y="6165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1" name="直線コネクタ 6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22" name="テキスト ボックス 62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3" name="直線コネクタ 6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4" name="テキスト ボックス 6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5" name="直線コネクタ 6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6" name="テキスト ボックス 6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7" name="直線コネクタ 6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8" name="テキスト ボックス 6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9" name="直線コネクタ 6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30" name="テキスト ボックス 629"/>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64</xdr:row>
      <xdr:rowOff>167640</xdr:rowOff>
    </xdr:to>
    <xdr:cxnSp macro="">
      <xdr:nvCxnSpPr>
        <xdr:cNvPr id="633" name="直線コネクタ 632"/>
        <xdr:cNvCxnSpPr/>
      </xdr:nvCxnSpPr>
      <xdr:spPr>
        <a:xfrm flipV="1">
          <a:off x="16318864" y="96774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17</xdr:rowOff>
    </xdr:from>
    <xdr:ext cx="405111" cy="259045"/>
    <xdr:sp macro="" textlink="">
      <xdr:nvSpPr>
        <xdr:cNvPr id="634" name="【保健センター・保健所】&#10;有形固定資産減価償却率最小値テキスト"/>
        <xdr:cNvSpPr txBox="1"/>
      </xdr:nvSpPr>
      <xdr:spPr>
        <a:xfrm>
          <a:off x="16357600" y="1114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167640</xdr:rowOff>
    </xdr:from>
    <xdr:to>
      <xdr:col>86</xdr:col>
      <xdr:colOff>25400</xdr:colOff>
      <xdr:row>64</xdr:row>
      <xdr:rowOff>167640</xdr:rowOff>
    </xdr:to>
    <xdr:cxnSp macro="">
      <xdr:nvCxnSpPr>
        <xdr:cNvPr id="635" name="直線コネクタ 634"/>
        <xdr:cNvCxnSpPr/>
      </xdr:nvCxnSpPr>
      <xdr:spPr>
        <a:xfrm>
          <a:off x="16230600" y="1114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340478" cy="259045"/>
    <xdr:sp macro="" textlink="">
      <xdr:nvSpPr>
        <xdr:cNvPr id="636" name="【保健センター・保健所】&#10;有形固定資産減価償却率最大値テキスト"/>
        <xdr:cNvSpPr txBox="1"/>
      </xdr:nvSpPr>
      <xdr:spPr>
        <a:xfrm>
          <a:off x="16357600" y="9452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637" name="直線コネクタ 636"/>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4462</xdr:rowOff>
    </xdr:from>
    <xdr:ext cx="405111" cy="259045"/>
    <xdr:sp macro="" textlink="">
      <xdr:nvSpPr>
        <xdr:cNvPr id="638" name="【保健センター・保健所】&#10;有形固定資産減価償却率平均値テキスト"/>
        <xdr:cNvSpPr txBox="1"/>
      </xdr:nvSpPr>
      <xdr:spPr>
        <a:xfrm>
          <a:off x="16357600" y="10291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153035</xdr:rowOff>
    </xdr:from>
    <xdr:to>
      <xdr:col>85</xdr:col>
      <xdr:colOff>177800</xdr:colOff>
      <xdr:row>61</xdr:row>
      <xdr:rowOff>83185</xdr:rowOff>
    </xdr:to>
    <xdr:sp macro="" textlink="">
      <xdr:nvSpPr>
        <xdr:cNvPr id="639" name="フローチャート: 判断 638"/>
        <xdr:cNvSpPr/>
      </xdr:nvSpPr>
      <xdr:spPr>
        <a:xfrm>
          <a:off x="162687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147320</xdr:rowOff>
    </xdr:from>
    <xdr:to>
      <xdr:col>81</xdr:col>
      <xdr:colOff>101600</xdr:colOff>
      <xdr:row>61</xdr:row>
      <xdr:rowOff>77470</xdr:rowOff>
    </xdr:to>
    <xdr:sp macro="" textlink="">
      <xdr:nvSpPr>
        <xdr:cNvPr id="640" name="フローチャート: 判断 639"/>
        <xdr:cNvSpPr/>
      </xdr:nvSpPr>
      <xdr:spPr>
        <a:xfrm>
          <a:off x="15430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153035</xdr:rowOff>
    </xdr:from>
    <xdr:to>
      <xdr:col>76</xdr:col>
      <xdr:colOff>165100</xdr:colOff>
      <xdr:row>61</xdr:row>
      <xdr:rowOff>83185</xdr:rowOff>
    </xdr:to>
    <xdr:sp macro="" textlink="">
      <xdr:nvSpPr>
        <xdr:cNvPr id="641" name="フローチャート: 判断 640"/>
        <xdr:cNvSpPr/>
      </xdr:nvSpPr>
      <xdr:spPr>
        <a:xfrm>
          <a:off x="14541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135890</xdr:rowOff>
    </xdr:from>
    <xdr:to>
      <xdr:col>72</xdr:col>
      <xdr:colOff>38100</xdr:colOff>
      <xdr:row>61</xdr:row>
      <xdr:rowOff>66040</xdr:rowOff>
    </xdr:to>
    <xdr:sp macro="" textlink="">
      <xdr:nvSpPr>
        <xdr:cNvPr id="642" name="フローチャート: 判断 641"/>
        <xdr:cNvSpPr/>
      </xdr:nvSpPr>
      <xdr:spPr>
        <a:xfrm>
          <a:off x="13652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92075</xdr:rowOff>
    </xdr:from>
    <xdr:to>
      <xdr:col>67</xdr:col>
      <xdr:colOff>101600</xdr:colOff>
      <xdr:row>61</xdr:row>
      <xdr:rowOff>22225</xdr:rowOff>
    </xdr:to>
    <xdr:sp macro="" textlink="">
      <xdr:nvSpPr>
        <xdr:cNvPr id="643" name="フローチャート: 判断 642"/>
        <xdr:cNvSpPr/>
      </xdr:nvSpPr>
      <xdr:spPr>
        <a:xfrm>
          <a:off x="12763500" y="1037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57785</xdr:rowOff>
    </xdr:from>
    <xdr:to>
      <xdr:col>85</xdr:col>
      <xdr:colOff>177800</xdr:colOff>
      <xdr:row>63</xdr:row>
      <xdr:rowOff>159385</xdr:rowOff>
    </xdr:to>
    <xdr:sp macro="" textlink="">
      <xdr:nvSpPr>
        <xdr:cNvPr id="649" name="楕円 648"/>
        <xdr:cNvSpPr/>
      </xdr:nvSpPr>
      <xdr:spPr>
        <a:xfrm>
          <a:off x="16268700" y="1085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36212</xdr:rowOff>
    </xdr:from>
    <xdr:ext cx="405111" cy="259045"/>
    <xdr:sp macro="" textlink="">
      <xdr:nvSpPr>
        <xdr:cNvPr id="650" name="【保健センター・保健所】&#10;有形固定資産減価償却率該当値テキスト"/>
        <xdr:cNvSpPr txBox="1"/>
      </xdr:nvSpPr>
      <xdr:spPr>
        <a:xfrm>
          <a:off x="16357600" y="1083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17780</xdr:rowOff>
    </xdr:from>
    <xdr:to>
      <xdr:col>81</xdr:col>
      <xdr:colOff>101600</xdr:colOff>
      <xdr:row>63</xdr:row>
      <xdr:rowOff>119380</xdr:rowOff>
    </xdr:to>
    <xdr:sp macro="" textlink="">
      <xdr:nvSpPr>
        <xdr:cNvPr id="651" name="楕円 650"/>
        <xdr:cNvSpPr/>
      </xdr:nvSpPr>
      <xdr:spPr>
        <a:xfrm>
          <a:off x="15430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68580</xdr:rowOff>
    </xdr:from>
    <xdr:to>
      <xdr:col>85</xdr:col>
      <xdr:colOff>127000</xdr:colOff>
      <xdr:row>63</xdr:row>
      <xdr:rowOff>108585</xdr:rowOff>
    </xdr:to>
    <xdr:cxnSp macro="">
      <xdr:nvCxnSpPr>
        <xdr:cNvPr id="652" name="直線コネクタ 651"/>
        <xdr:cNvCxnSpPr/>
      </xdr:nvCxnSpPr>
      <xdr:spPr>
        <a:xfrm>
          <a:off x="15481300" y="1086993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149225</xdr:rowOff>
    </xdr:from>
    <xdr:to>
      <xdr:col>76</xdr:col>
      <xdr:colOff>165100</xdr:colOff>
      <xdr:row>63</xdr:row>
      <xdr:rowOff>79375</xdr:rowOff>
    </xdr:to>
    <xdr:sp macro="" textlink="">
      <xdr:nvSpPr>
        <xdr:cNvPr id="653" name="楕円 652"/>
        <xdr:cNvSpPr/>
      </xdr:nvSpPr>
      <xdr:spPr>
        <a:xfrm>
          <a:off x="14541500" y="1077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28575</xdr:rowOff>
    </xdr:from>
    <xdr:to>
      <xdr:col>81</xdr:col>
      <xdr:colOff>50800</xdr:colOff>
      <xdr:row>63</xdr:row>
      <xdr:rowOff>68580</xdr:rowOff>
    </xdr:to>
    <xdr:cxnSp macro="">
      <xdr:nvCxnSpPr>
        <xdr:cNvPr id="654" name="直線コネクタ 653"/>
        <xdr:cNvCxnSpPr/>
      </xdr:nvCxnSpPr>
      <xdr:spPr>
        <a:xfrm>
          <a:off x="14592300" y="108299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149225</xdr:rowOff>
    </xdr:from>
    <xdr:to>
      <xdr:col>72</xdr:col>
      <xdr:colOff>38100</xdr:colOff>
      <xdr:row>63</xdr:row>
      <xdr:rowOff>79375</xdr:rowOff>
    </xdr:to>
    <xdr:sp macro="" textlink="">
      <xdr:nvSpPr>
        <xdr:cNvPr id="655" name="楕円 654"/>
        <xdr:cNvSpPr/>
      </xdr:nvSpPr>
      <xdr:spPr>
        <a:xfrm>
          <a:off x="13652500" y="1077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28575</xdr:rowOff>
    </xdr:from>
    <xdr:to>
      <xdr:col>76</xdr:col>
      <xdr:colOff>114300</xdr:colOff>
      <xdr:row>63</xdr:row>
      <xdr:rowOff>28575</xdr:rowOff>
    </xdr:to>
    <xdr:cxnSp macro="">
      <xdr:nvCxnSpPr>
        <xdr:cNvPr id="656" name="直線コネクタ 655"/>
        <xdr:cNvCxnSpPr/>
      </xdr:nvCxnSpPr>
      <xdr:spPr>
        <a:xfrm>
          <a:off x="13703300" y="10829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111125</xdr:rowOff>
    </xdr:from>
    <xdr:to>
      <xdr:col>67</xdr:col>
      <xdr:colOff>101600</xdr:colOff>
      <xdr:row>63</xdr:row>
      <xdr:rowOff>41275</xdr:rowOff>
    </xdr:to>
    <xdr:sp macro="" textlink="">
      <xdr:nvSpPr>
        <xdr:cNvPr id="657" name="楕円 656"/>
        <xdr:cNvSpPr/>
      </xdr:nvSpPr>
      <xdr:spPr>
        <a:xfrm>
          <a:off x="12763500" y="1074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161925</xdr:rowOff>
    </xdr:from>
    <xdr:to>
      <xdr:col>71</xdr:col>
      <xdr:colOff>177800</xdr:colOff>
      <xdr:row>63</xdr:row>
      <xdr:rowOff>28575</xdr:rowOff>
    </xdr:to>
    <xdr:cxnSp macro="">
      <xdr:nvCxnSpPr>
        <xdr:cNvPr id="658" name="直線コネクタ 657"/>
        <xdr:cNvCxnSpPr/>
      </xdr:nvCxnSpPr>
      <xdr:spPr>
        <a:xfrm>
          <a:off x="12814300" y="107918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93997</xdr:rowOff>
    </xdr:from>
    <xdr:ext cx="405111" cy="259045"/>
    <xdr:sp macro="" textlink="">
      <xdr:nvSpPr>
        <xdr:cNvPr id="659" name="n_1aveValue【保健センター・保健所】&#10;有形固定資産減価償却率"/>
        <xdr:cNvSpPr txBox="1"/>
      </xdr:nvSpPr>
      <xdr:spPr>
        <a:xfrm>
          <a:off x="15266044" y="1020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99712</xdr:rowOff>
    </xdr:from>
    <xdr:ext cx="405111" cy="259045"/>
    <xdr:sp macro="" textlink="">
      <xdr:nvSpPr>
        <xdr:cNvPr id="660" name="n_2aveValue【保健センター・保健所】&#10;有形固定資産減価償却率"/>
        <xdr:cNvSpPr txBox="1"/>
      </xdr:nvSpPr>
      <xdr:spPr>
        <a:xfrm>
          <a:off x="14389744" y="10215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82567</xdr:rowOff>
    </xdr:from>
    <xdr:ext cx="405111" cy="259045"/>
    <xdr:sp macro="" textlink="">
      <xdr:nvSpPr>
        <xdr:cNvPr id="661" name="n_3aveValue【保健センター・保健所】&#10;有形固定資産減価償却率"/>
        <xdr:cNvSpPr txBox="1"/>
      </xdr:nvSpPr>
      <xdr:spPr>
        <a:xfrm>
          <a:off x="13500744" y="1019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38752</xdr:rowOff>
    </xdr:from>
    <xdr:ext cx="405111" cy="259045"/>
    <xdr:sp macro="" textlink="">
      <xdr:nvSpPr>
        <xdr:cNvPr id="662" name="n_4aveValue【保健センター・保健所】&#10;有形固定資産減価償却率"/>
        <xdr:cNvSpPr txBox="1"/>
      </xdr:nvSpPr>
      <xdr:spPr>
        <a:xfrm>
          <a:off x="12611744" y="1015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110507</xdr:rowOff>
    </xdr:from>
    <xdr:ext cx="405111" cy="259045"/>
    <xdr:sp macro="" textlink="">
      <xdr:nvSpPr>
        <xdr:cNvPr id="663" name="n_1mainValue【保健センター・保健所】&#10;有形固定資産減価償却率"/>
        <xdr:cNvSpPr txBox="1"/>
      </xdr:nvSpPr>
      <xdr:spPr>
        <a:xfrm>
          <a:off x="15266044"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70502</xdr:rowOff>
    </xdr:from>
    <xdr:ext cx="405111" cy="259045"/>
    <xdr:sp macro="" textlink="">
      <xdr:nvSpPr>
        <xdr:cNvPr id="664" name="n_2mainValue【保健センター・保健所】&#10;有形固定資産減価償却率"/>
        <xdr:cNvSpPr txBox="1"/>
      </xdr:nvSpPr>
      <xdr:spPr>
        <a:xfrm>
          <a:off x="14389744" y="1087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70502</xdr:rowOff>
    </xdr:from>
    <xdr:ext cx="405111" cy="259045"/>
    <xdr:sp macro="" textlink="">
      <xdr:nvSpPr>
        <xdr:cNvPr id="665" name="n_3mainValue【保健センター・保健所】&#10;有形固定資産減価償却率"/>
        <xdr:cNvSpPr txBox="1"/>
      </xdr:nvSpPr>
      <xdr:spPr>
        <a:xfrm>
          <a:off x="13500744" y="1087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32402</xdr:rowOff>
    </xdr:from>
    <xdr:ext cx="405111" cy="259045"/>
    <xdr:sp macro="" textlink="">
      <xdr:nvSpPr>
        <xdr:cNvPr id="666" name="n_4mainValue【保健センター・保健所】&#10;有形固定資産減価償却率"/>
        <xdr:cNvSpPr txBox="1"/>
      </xdr:nvSpPr>
      <xdr:spPr>
        <a:xfrm>
          <a:off x="12611744" y="1083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7" name="直線コネクタ 6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8" name="テキスト ボックス 6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9" name="直線コネクタ 6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0" name="テキスト ボックス 6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1" name="直線コネクタ 6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2" name="テキスト ボックス 6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3" name="直線コネクタ 6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4" name="テキスト ボックス 68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5" name="直線コネクタ 6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6" name="テキスト ボックス 68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114300</xdr:rowOff>
    </xdr:from>
    <xdr:to>
      <xdr:col>116</xdr:col>
      <xdr:colOff>62864</xdr:colOff>
      <xdr:row>64</xdr:row>
      <xdr:rowOff>0</xdr:rowOff>
    </xdr:to>
    <xdr:cxnSp macro="">
      <xdr:nvCxnSpPr>
        <xdr:cNvPr id="690" name="直線コネクタ 689"/>
        <xdr:cNvCxnSpPr/>
      </xdr:nvCxnSpPr>
      <xdr:spPr>
        <a:xfrm flipV="1">
          <a:off x="22160864" y="9715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91"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92" name="直線コネクタ 691"/>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60977</xdr:rowOff>
    </xdr:from>
    <xdr:ext cx="469744" cy="259045"/>
    <xdr:sp macro="" textlink="">
      <xdr:nvSpPr>
        <xdr:cNvPr id="693" name="【保健センター・保健所】&#10;一人当たり面積最大値テキスト"/>
        <xdr:cNvSpPr txBox="1"/>
      </xdr:nvSpPr>
      <xdr:spPr>
        <a:xfrm>
          <a:off x="22199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114300</xdr:rowOff>
    </xdr:from>
    <xdr:to>
      <xdr:col>116</xdr:col>
      <xdr:colOff>152400</xdr:colOff>
      <xdr:row>56</xdr:row>
      <xdr:rowOff>114300</xdr:rowOff>
    </xdr:to>
    <xdr:cxnSp macro="">
      <xdr:nvCxnSpPr>
        <xdr:cNvPr id="694" name="直線コネクタ 693"/>
        <xdr:cNvCxnSpPr/>
      </xdr:nvCxnSpPr>
      <xdr:spPr>
        <a:xfrm>
          <a:off x="22072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95" name="【保健センター・保健所】&#10;一人当たり面積平均値テキスト"/>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96" name="フローチャート: 判断 695"/>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697" name="フローチャート: 判断 696"/>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82550</xdr:rowOff>
    </xdr:from>
    <xdr:to>
      <xdr:col>107</xdr:col>
      <xdr:colOff>101600</xdr:colOff>
      <xdr:row>63</xdr:row>
      <xdr:rowOff>12700</xdr:rowOff>
    </xdr:to>
    <xdr:sp macro="" textlink="">
      <xdr:nvSpPr>
        <xdr:cNvPr id="698" name="フローチャート: 判断 697"/>
        <xdr:cNvSpPr/>
      </xdr:nvSpPr>
      <xdr:spPr>
        <a:xfrm>
          <a:off x="20383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699" name="フローチャート: 判断 698"/>
        <xdr:cNvSpPr/>
      </xdr:nvSpPr>
      <xdr:spPr>
        <a:xfrm>
          <a:off x="19494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63500</xdr:rowOff>
    </xdr:from>
    <xdr:to>
      <xdr:col>98</xdr:col>
      <xdr:colOff>38100</xdr:colOff>
      <xdr:row>62</xdr:row>
      <xdr:rowOff>165100</xdr:rowOff>
    </xdr:to>
    <xdr:sp macro="" textlink="">
      <xdr:nvSpPr>
        <xdr:cNvPr id="700" name="フローチャート: 判断 699"/>
        <xdr:cNvSpPr/>
      </xdr:nvSpPr>
      <xdr:spPr>
        <a:xfrm>
          <a:off x="18605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44450</xdr:rowOff>
    </xdr:from>
    <xdr:to>
      <xdr:col>116</xdr:col>
      <xdr:colOff>114300</xdr:colOff>
      <xdr:row>62</xdr:row>
      <xdr:rowOff>146050</xdr:rowOff>
    </xdr:to>
    <xdr:sp macro="" textlink="">
      <xdr:nvSpPr>
        <xdr:cNvPr id="706" name="楕円 705"/>
        <xdr:cNvSpPr/>
      </xdr:nvSpPr>
      <xdr:spPr>
        <a:xfrm>
          <a:off x="221107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22877</xdr:rowOff>
    </xdr:from>
    <xdr:ext cx="469744" cy="259045"/>
    <xdr:sp macro="" textlink="">
      <xdr:nvSpPr>
        <xdr:cNvPr id="707" name="【保健センター・保健所】&#10;一人当たり面積該当値テキスト"/>
        <xdr:cNvSpPr txBox="1"/>
      </xdr:nvSpPr>
      <xdr:spPr>
        <a:xfrm>
          <a:off x="22199600"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44450</xdr:rowOff>
    </xdr:from>
    <xdr:to>
      <xdr:col>112</xdr:col>
      <xdr:colOff>38100</xdr:colOff>
      <xdr:row>62</xdr:row>
      <xdr:rowOff>146050</xdr:rowOff>
    </xdr:to>
    <xdr:sp macro="" textlink="">
      <xdr:nvSpPr>
        <xdr:cNvPr id="708" name="楕円 707"/>
        <xdr:cNvSpPr/>
      </xdr:nvSpPr>
      <xdr:spPr>
        <a:xfrm>
          <a:off x="21272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95250</xdr:rowOff>
    </xdr:from>
    <xdr:to>
      <xdr:col>116</xdr:col>
      <xdr:colOff>63500</xdr:colOff>
      <xdr:row>62</xdr:row>
      <xdr:rowOff>95250</xdr:rowOff>
    </xdr:to>
    <xdr:cxnSp macro="">
      <xdr:nvCxnSpPr>
        <xdr:cNvPr id="709" name="直線コネクタ 708"/>
        <xdr:cNvCxnSpPr/>
      </xdr:nvCxnSpPr>
      <xdr:spPr>
        <a:xfrm>
          <a:off x="21323300" y="107251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44450</xdr:rowOff>
    </xdr:from>
    <xdr:to>
      <xdr:col>107</xdr:col>
      <xdr:colOff>101600</xdr:colOff>
      <xdr:row>62</xdr:row>
      <xdr:rowOff>146050</xdr:rowOff>
    </xdr:to>
    <xdr:sp macro="" textlink="">
      <xdr:nvSpPr>
        <xdr:cNvPr id="710" name="楕円 709"/>
        <xdr:cNvSpPr/>
      </xdr:nvSpPr>
      <xdr:spPr>
        <a:xfrm>
          <a:off x="20383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95250</xdr:rowOff>
    </xdr:from>
    <xdr:to>
      <xdr:col>111</xdr:col>
      <xdr:colOff>177800</xdr:colOff>
      <xdr:row>62</xdr:row>
      <xdr:rowOff>95250</xdr:rowOff>
    </xdr:to>
    <xdr:cxnSp macro="">
      <xdr:nvCxnSpPr>
        <xdr:cNvPr id="711" name="直線コネクタ 710"/>
        <xdr:cNvCxnSpPr/>
      </xdr:nvCxnSpPr>
      <xdr:spPr>
        <a:xfrm>
          <a:off x="20434300" y="10725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712" name="楕円 711"/>
        <xdr:cNvSpPr/>
      </xdr:nvSpPr>
      <xdr:spPr>
        <a:xfrm>
          <a:off x="19494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95250</xdr:rowOff>
    </xdr:from>
    <xdr:to>
      <xdr:col>107</xdr:col>
      <xdr:colOff>50800</xdr:colOff>
      <xdr:row>62</xdr:row>
      <xdr:rowOff>114300</xdr:rowOff>
    </xdr:to>
    <xdr:cxnSp macro="">
      <xdr:nvCxnSpPr>
        <xdr:cNvPr id="713" name="直線コネクタ 712"/>
        <xdr:cNvCxnSpPr/>
      </xdr:nvCxnSpPr>
      <xdr:spPr>
        <a:xfrm flipV="1">
          <a:off x="19545300" y="10725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63500</xdr:rowOff>
    </xdr:from>
    <xdr:to>
      <xdr:col>98</xdr:col>
      <xdr:colOff>38100</xdr:colOff>
      <xdr:row>62</xdr:row>
      <xdr:rowOff>165100</xdr:rowOff>
    </xdr:to>
    <xdr:sp macro="" textlink="">
      <xdr:nvSpPr>
        <xdr:cNvPr id="714" name="楕円 713"/>
        <xdr:cNvSpPr/>
      </xdr:nvSpPr>
      <xdr:spPr>
        <a:xfrm>
          <a:off x="18605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114300</xdr:rowOff>
    </xdr:from>
    <xdr:to>
      <xdr:col>102</xdr:col>
      <xdr:colOff>114300</xdr:colOff>
      <xdr:row>62</xdr:row>
      <xdr:rowOff>114300</xdr:rowOff>
    </xdr:to>
    <xdr:cxnSp macro="">
      <xdr:nvCxnSpPr>
        <xdr:cNvPr id="715" name="直線コネクタ 714"/>
        <xdr:cNvCxnSpPr/>
      </xdr:nvCxnSpPr>
      <xdr:spPr>
        <a:xfrm>
          <a:off x="18656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156227</xdr:rowOff>
    </xdr:from>
    <xdr:ext cx="469744" cy="259045"/>
    <xdr:sp macro="" textlink="">
      <xdr:nvSpPr>
        <xdr:cNvPr id="716" name="n_1aveValue【保健センター・保健所】&#10;一人当たり面積"/>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3827</xdr:rowOff>
    </xdr:from>
    <xdr:ext cx="469744" cy="259045"/>
    <xdr:sp macro="" textlink="">
      <xdr:nvSpPr>
        <xdr:cNvPr id="717" name="n_2aveValue【保健センター・保健所】&#10;一人当たり面積"/>
        <xdr:cNvSpPr txBox="1"/>
      </xdr:nvSpPr>
      <xdr:spPr>
        <a:xfrm>
          <a:off x="20199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156227</xdr:rowOff>
    </xdr:from>
    <xdr:ext cx="469744" cy="259045"/>
    <xdr:sp macro="" textlink="">
      <xdr:nvSpPr>
        <xdr:cNvPr id="718" name="n_3aveValue【保健センター・保健所】&#10;一人当たり面積"/>
        <xdr:cNvSpPr txBox="1"/>
      </xdr:nvSpPr>
      <xdr:spPr>
        <a:xfrm>
          <a:off x="19310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156227</xdr:rowOff>
    </xdr:from>
    <xdr:ext cx="469744" cy="259045"/>
    <xdr:sp macro="" textlink="">
      <xdr:nvSpPr>
        <xdr:cNvPr id="719" name="n_4aveValue【保健センター・保健所】&#10;一人当たり面積"/>
        <xdr:cNvSpPr txBox="1"/>
      </xdr:nvSpPr>
      <xdr:spPr>
        <a:xfrm>
          <a:off x="18421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162577</xdr:rowOff>
    </xdr:from>
    <xdr:ext cx="469744" cy="259045"/>
    <xdr:sp macro="" textlink="">
      <xdr:nvSpPr>
        <xdr:cNvPr id="720" name="n_1mainValue【保健センター・保健所】&#10;一人当たり面積"/>
        <xdr:cNvSpPr txBox="1"/>
      </xdr:nvSpPr>
      <xdr:spPr>
        <a:xfrm>
          <a:off x="210757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162577</xdr:rowOff>
    </xdr:from>
    <xdr:ext cx="469744" cy="259045"/>
    <xdr:sp macro="" textlink="">
      <xdr:nvSpPr>
        <xdr:cNvPr id="721" name="n_2mainValue【保健センター・保健所】&#10;一人当たり面積"/>
        <xdr:cNvSpPr txBox="1"/>
      </xdr:nvSpPr>
      <xdr:spPr>
        <a:xfrm>
          <a:off x="20199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10177</xdr:rowOff>
    </xdr:from>
    <xdr:ext cx="469744" cy="259045"/>
    <xdr:sp macro="" textlink="">
      <xdr:nvSpPr>
        <xdr:cNvPr id="722" name="n_3mainValue【保健センター・保健所】&#10;一人当たり面積"/>
        <xdr:cNvSpPr txBox="1"/>
      </xdr:nvSpPr>
      <xdr:spPr>
        <a:xfrm>
          <a:off x="19310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10177</xdr:rowOff>
    </xdr:from>
    <xdr:ext cx="469744" cy="259045"/>
    <xdr:sp macro="" textlink="">
      <xdr:nvSpPr>
        <xdr:cNvPr id="723" name="n_4mainValue【保健センター・保健所】&#10;一人当たり面積"/>
        <xdr:cNvSpPr txBox="1"/>
      </xdr:nvSpPr>
      <xdr:spPr>
        <a:xfrm>
          <a:off x="18421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5" name="直線コネクタ 7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6" name="テキスト ボックス 73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7" name="直線コネクタ 7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8" name="テキスト ボックス 7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9" name="直線コネクタ 7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0" name="テキスト ボックス 7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1" name="直線コネクタ 7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2" name="テキスト ボックス 7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3" name="直線コネクタ 7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4" name="テキスト ボックス 74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6" name="テキスト ボックス 74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167639</xdr:rowOff>
    </xdr:from>
    <xdr:to>
      <xdr:col>85</xdr:col>
      <xdr:colOff>126364</xdr:colOff>
      <xdr:row>85</xdr:row>
      <xdr:rowOff>156211</xdr:rowOff>
    </xdr:to>
    <xdr:cxnSp macro="">
      <xdr:nvCxnSpPr>
        <xdr:cNvPr id="748" name="直線コネクタ 747"/>
        <xdr:cNvCxnSpPr/>
      </xdr:nvCxnSpPr>
      <xdr:spPr>
        <a:xfrm flipV="1">
          <a:off x="16318864" y="13369289"/>
          <a:ext cx="0" cy="136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160038</xdr:rowOff>
    </xdr:from>
    <xdr:ext cx="405111" cy="259045"/>
    <xdr:sp macro="" textlink="">
      <xdr:nvSpPr>
        <xdr:cNvPr id="749" name="【消防施設】&#10;有形固定資産減価償却率最小値テキスト"/>
        <xdr:cNvSpPr txBox="1"/>
      </xdr:nvSpPr>
      <xdr:spPr>
        <a:xfrm>
          <a:off x="16357600"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156211</xdr:rowOff>
    </xdr:from>
    <xdr:to>
      <xdr:col>86</xdr:col>
      <xdr:colOff>25400</xdr:colOff>
      <xdr:row>85</xdr:row>
      <xdr:rowOff>156211</xdr:rowOff>
    </xdr:to>
    <xdr:cxnSp macro="">
      <xdr:nvCxnSpPr>
        <xdr:cNvPr id="750" name="直線コネクタ 749"/>
        <xdr:cNvCxnSpPr/>
      </xdr:nvCxnSpPr>
      <xdr:spPr>
        <a:xfrm>
          <a:off x="16230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114316</xdr:rowOff>
    </xdr:from>
    <xdr:ext cx="405111" cy="259045"/>
    <xdr:sp macro="" textlink="">
      <xdr:nvSpPr>
        <xdr:cNvPr id="751" name="【消防施設】&#10;有形固定資産減価償却率最大値テキスト"/>
        <xdr:cNvSpPr txBox="1"/>
      </xdr:nvSpPr>
      <xdr:spPr>
        <a:xfrm>
          <a:off x="163576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167639</xdr:rowOff>
    </xdr:from>
    <xdr:to>
      <xdr:col>86</xdr:col>
      <xdr:colOff>25400</xdr:colOff>
      <xdr:row>77</xdr:row>
      <xdr:rowOff>167639</xdr:rowOff>
    </xdr:to>
    <xdr:cxnSp macro="">
      <xdr:nvCxnSpPr>
        <xdr:cNvPr id="752" name="直線コネクタ 751"/>
        <xdr:cNvCxnSpPr/>
      </xdr:nvCxnSpPr>
      <xdr:spPr>
        <a:xfrm>
          <a:off x="16230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122572</xdr:rowOff>
    </xdr:from>
    <xdr:ext cx="405111" cy="259045"/>
    <xdr:sp macro="" textlink="">
      <xdr:nvSpPr>
        <xdr:cNvPr id="753" name="【消防施設】&#10;有形固定資産減価償却率平均値テキスト"/>
        <xdr:cNvSpPr txBox="1"/>
      </xdr:nvSpPr>
      <xdr:spPr>
        <a:xfrm>
          <a:off x="16357600" y="1383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99695</xdr:rowOff>
    </xdr:from>
    <xdr:to>
      <xdr:col>85</xdr:col>
      <xdr:colOff>177800</xdr:colOff>
      <xdr:row>82</xdr:row>
      <xdr:rowOff>29845</xdr:rowOff>
    </xdr:to>
    <xdr:sp macro="" textlink="">
      <xdr:nvSpPr>
        <xdr:cNvPr id="754" name="フローチャート: 判断 753"/>
        <xdr:cNvSpPr/>
      </xdr:nvSpPr>
      <xdr:spPr>
        <a:xfrm>
          <a:off x="16268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114936</xdr:rowOff>
    </xdr:from>
    <xdr:to>
      <xdr:col>81</xdr:col>
      <xdr:colOff>101600</xdr:colOff>
      <xdr:row>82</xdr:row>
      <xdr:rowOff>45086</xdr:rowOff>
    </xdr:to>
    <xdr:sp macro="" textlink="">
      <xdr:nvSpPr>
        <xdr:cNvPr id="755" name="フローチャート: 判断 754"/>
        <xdr:cNvSpPr/>
      </xdr:nvSpPr>
      <xdr:spPr>
        <a:xfrm>
          <a:off x="15430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122555</xdr:rowOff>
    </xdr:from>
    <xdr:to>
      <xdr:col>76</xdr:col>
      <xdr:colOff>165100</xdr:colOff>
      <xdr:row>82</xdr:row>
      <xdr:rowOff>52705</xdr:rowOff>
    </xdr:to>
    <xdr:sp macro="" textlink="">
      <xdr:nvSpPr>
        <xdr:cNvPr id="756" name="フローチャート: 判断 755"/>
        <xdr:cNvSpPr/>
      </xdr:nvSpPr>
      <xdr:spPr>
        <a:xfrm>
          <a:off x="14541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124461</xdr:rowOff>
    </xdr:from>
    <xdr:to>
      <xdr:col>72</xdr:col>
      <xdr:colOff>38100</xdr:colOff>
      <xdr:row>82</xdr:row>
      <xdr:rowOff>54611</xdr:rowOff>
    </xdr:to>
    <xdr:sp macro="" textlink="">
      <xdr:nvSpPr>
        <xdr:cNvPr id="757" name="フローチャート: 判断 756"/>
        <xdr:cNvSpPr/>
      </xdr:nvSpPr>
      <xdr:spPr>
        <a:xfrm>
          <a:off x="13652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65405</xdr:rowOff>
    </xdr:from>
    <xdr:to>
      <xdr:col>67</xdr:col>
      <xdr:colOff>101600</xdr:colOff>
      <xdr:row>81</xdr:row>
      <xdr:rowOff>167005</xdr:rowOff>
    </xdr:to>
    <xdr:sp macro="" textlink="">
      <xdr:nvSpPr>
        <xdr:cNvPr id="758" name="フローチャート: 判断 757"/>
        <xdr:cNvSpPr/>
      </xdr:nvSpPr>
      <xdr:spPr>
        <a:xfrm>
          <a:off x="12763500" y="1395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73025</xdr:rowOff>
    </xdr:from>
    <xdr:to>
      <xdr:col>85</xdr:col>
      <xdr:colOff>177800</xdr:colOff>
      <xdr:row>85</xdr:row>
      <xdr:rowOff>3175</xdr:rowOff>
    </xdr:to>
    <xdr:sp macro="" textlink="">
      <xdr:nvSpPr>
        <xdr:cNvPr id="764" name="楕円 763"/>
        <xdr:cNvSpPr/>
      </xdr:nvSpPr>
      <xdr:spPr>
        <a:xfrm>
          <a:off x="16268700" y="1447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51452</xdr:rowOff>
    </xdr:from>
    <xdr:ext cx="405111" cy="259045"/>
    <xdr:sp macro="" textlink="">
      <xdr:nvSpPr>
        <xdr:cNvPr id="765" name="【消防施設】&#10;有形固定資産減価償却率該当値テキスト"/>
        <xdr:cNvSpPr txBox="1"/>
      </xdr:nvSpPr>
      <xdr:spPr>
        <a:xfrm>
          <a:off x="16357600" y="1445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52070</xdr:rowOff>
    </xdr:from>
    <xdr:to>
      <xdr:col>81</xdr:col>
      <xdr:colOff>101600</xdr:colOff>
      <xdr:row>84</xdr:row>
      <xdr:rowOff>153670</xdr:rowOff>
    </xdr:to>
    <xdr:sp macro="" textlink="">
      <xdr:nvSpPr>
        <xdr:cNvPr id="766" name="楕円 765"/>
        <xdr:cNvSpPr/>
      </xdr:nvSpPr>
      <xdr:spPr>
        <a:xfrm>
          <a:off x="154305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102870</xdr:rowOff>
    </xdr:from>
    <xdr:to>
      <xdr:col>85</xdr:col>
      <xdr:colOff>127000</xdr:colOff>
      <xdr:row>84</xdr:row>
      <xdr:rowOff>123825</xdr:rowOff>
    </xdr:to>
    <xdr:cxnSp macro="">
      <xdr:nvCxnSpPr>
        <xdr:cNvPr id="767" name="直線コネクタ 766"/>
        <xdr:cNvCxnSpPr/>
      </xdr:nvCxnSpPr>
      <xdr:spPr>
        <a:xfrm>
          <a:off x="15481300" y="1450467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13970</xdr:rowOff>
    </xdr:from>
    <xdr:to>
      <xdr:col>76</xdr:col>
      <xdr:colOff>165100</xdr:colOff>
      <xdr:row>84</xdr:row>
      <xdr:rowOff>115570</xdr:rowOff>
    </xdr:to>
    <xdr:sp macro="" textlink="">
      <xdr:nvSpPr>
        <xdr:cNvPr id="768" name="楕円 767"/>
        <xdr:cNvSpPr/>
      </xdr:nvSpPr>
      <xdr:spPr>
        <a:xfrm>
          <a:off x="14541500" y="144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64770</xdr:rowOff>
    </xdr:from>
    <xdr:to>
      <xdr:col>81</xdr:col>
      <xdr:colOff>50800</xdr:colOff>
      <xdr:row>84</xdr:row>
      <xdr:rowOff>102870</xdr:rowOff>
    </xdr:to>
    <xdr:cxnSp macro="">
      <xdr:nvCxnSpPr>
        <xdr:cNvPr id="769" name="直線コネクタ 768"/>
        <xdr:cNvCxnSpPr/>
      </xdr:nvCxnSpPr>
      <xdr:spPr>
        <a:xfrm>
          <a:off x="14592300" y="144665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164464</xdr:rowOff>
    </xdr:from>
    <xdr:to>
      <xdr:col>72</xdr:col>
      <xdr:colOff>38100</xdr:colOff>
      <xdr:row>84</xdr:row>
      <xdr:rowOff>94614</xdr:rowOff>
    </xdr:to>
    <xdr:sp macro="" textlink="">
      <xdr:nvSpPr>
        <xdr:cNvPr id="770" name="楕円 769"/>
        <xdr:cNvSpPr/>
      </xdr:nvSpPr>
      <xdr:spPr>
        <a:xfrm>
          <a:off x="13652500" y="1439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43814</xdr:rowOff>
    </xdr:from>
    <xdr:to>
      <xdr:col>76</xdr:col>
      <xdr:colOff>114300</xdr:colOff>
      <xdr:row>84</xdr:row>
      <xdr:rowOff>64770</xdr:rowOff>
    </xdr:to>
    <xdr:cxnSp macro="">
      <xdr:nvCxnSpPr>
        <xdr:cNvPr id="771" name="直線コネクタ 770"/>
        <xdr:cNvCxnSpPr/>
      </xdr:nvCxnSpPr>
      <xdr:spPr>
        <a:xfrm>
          <a:off x="13703300" y="14445614"/>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65405</xdr:rowOff>
    </xdr:from>
    <xdr:to>
      <xdr:col>67</xdr:col>
      <xdr:colOff>101600</xdr:colOff>
      <xdr:row>84</xdr:row>
      <xdr:rowOff>167005</xdr:rowOff>
    </xdr:to>
    <xdr:sp macro="" textlink="">
      <xdr:nvSpPr>
        <xdr:cNvPr id="772" name="楕円 771"/>
        <xdr:cNvSpPr/>
      </xdr:nvSpPr>
      <xdr:spPr>
        <a:xfrm>
          <a:off x="12763500" y="1446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43814</xdr:rowOff>
    </xdr:from>
    <xdr:to>
      <xdr:col>71</xdr:col>
      <xdr:colOff>177800</xdr:colOff>
      <xdr:row>84</xdr:row>
      <xdr:rowOff>116205</xdr:rowOff>
    </xdr:to>
    <xdr:cxnSp macro="">
      <xdr:nvCxnSpPr>
        <xdr:cNvPr id="773" name="直線コネクタ 772"/>
        <xdr:cNvCxnSpPr/>
      </xdr:nvCxnSpPr>
      <xdr:spPr>
        <a:xfrm flipV="1">
          <a:off x="12814300" y="14445614"/>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61613</xdr:rowOff>
    </xdr:from>
    <xdr:ext cx="405111" cy="259045"/>
    <xdr:sp macro="" textlink="">
      <xdr:nvSpPr>
        <xdr:cNvPr id="774" name="n_1aveValue【消防施設】&#10;有形固定資産減価償却率"/>
        <xdr:cNvSpPr txBox="1"/>
      </xdr:nvSpPr>
      <xdr:spPr>
        <a:xfrm>
          <a:off x="152660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69232</xdr:rowOff>
    </xdr:from>
    <xdr:ext cx="405111" cy="259045"/>
    <xdr:sp macro="" textlink="">
      <xdr:nvSpPr>
        <xdr:cNvPr id="775" name="n_2aveValue【消防施設】&#10;有形固定資産減価償却率"/>
        <xdr:cNvSpPr txBox="1"/>
      </xdr:nvSpPr>
      <xdr:spPr>
        <a:xfrm>
          <a:off x="143897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71138</xdr:rowOff>
    </xdr:from>
    <xdr:ext cx="405111" cy="259045"/>
    <xdr:sp macro="" textlink="">
      <xdr:nvSpPr>
        <xdr:cNvPr id="776" name="n_3aveValue【消防施設】&#10;有形固定資産減価償却率"/>
        <xdr:cNvSpPr txBox="1"/>
      </xdr:nvSpPr>
      <xdr:spPr>
        <a:xfrm>
          <a:off x="13500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12082</xdr:rowOff>
    </xdr:from>
    <xdr:ext cx="405111" cy="259045"/>
    <xdr:sp macro="" textlink="">
      <xdr:nvSpPr>
        <xdr:cNvPr id="777" name="n_4aveValue【消防施設】&#10;有形固定資産減価償却率"/>
        <xdr:cNvSpPr txBox="1"/>
      </xdr:nvSpPr>
      <xdr:spPr>
        <a:xfrm>
          <a:off x="12611744" y="1372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144797</xdr:rowOff>
    </xdr:from>
    <xdr:ext cx="405111" cy="259045"/>
    <xdr:sp macro="" textlink="">
      <xdr:nvSpPr>
        <xdr:cNvPr id="778" name="n_1mainValue【消防施設】&#10;有形固定資産減価償却率"/>
        <xdr:cNvSpPr txBox="1"/>
      </xdr:nvSpPr>
      <xdr:spPr>
        <a:xfrm>
          <a:off x="15266044"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106697</xdr:rowOff>
    </xdr:from>
    <xdr:ext cx="405111" cy="259045"/>
    <xdr:sp macro="" textlink="">
      <xdr:nvSpPr>
        <xdr:cNvPr id="779" name="n_2mainValue【消防施設】&#10;有形固定資産減価償却率"/>
        <xdr:cNvSpPr txBox="1"/>
      </xdr:nvSpPr>
      <xdr:spPr>
        <a:xfrm>
          <a:off x="14389744" y="1450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85741</xdr:rowOff>
    </xdr:from>
    <xdr:ext cx="405111" cy="259045"/>
    <xdr:sp macro="" textlink="">
      <xdr:nvSpPr>
        <xdr:cNvPr id="780" name="n_3mainValue【消防施設】&#10;有形固定資産減価償却率"/>
        <xdr:cNvSpPr txBox="1"/>
      </xdr:nvSpPr>
      <xdr:spPr>
        <a:xfrm>
          <a:off x="13500744" y="1448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158132</xdr:rowOff>
    </xdr:from>
    <xdr:ext cx="405111" cy="259045"/>
    <xdr:sp macro="" textlink="">
      <xdr:nvSpPr>
        <xdr:cNvPr id="781" name="n_4mainValue【消防施設】&#10;有形固定資産減価償却率"/>
        <xdr:cNvSpPr txBox="1"/>
      </xdr:nvSpPr>
      <xdr:spPr>
        <a:xfrm>
          <a:off x="12611744" y="1455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5" name="テキスト ボックス 79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7" name="テキスト ボックス 79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9" name="テキスト ボックス 79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1" name="テキスト ボックス 80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102870</xdr:rowOff>
    </xdr:to>
    <xdr:cxnSp macro="">
      <xdr:nvCxnSpPr>
        <xdr:cNvPr id="805" name="直線コネクタ 804"/>
        <xdr:cNvCxnSpPr/>
      </xdr:nvCxnSpPr>
      <xdr:spPr>
        <a:xfrm flipV="1">
          <a:off x="22160864" y="1329690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806" name="【消防施設】&#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807" name="直線コネクタ 806"/>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808" name="【消防施設】&#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809" name="直線コネクタ 808"/>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133366</xdr:rowOff>
    </xdr:from>
    <xdr:ext cx="469744" cy="259045"/>
    <xdr:sp macro="" textlink="">
      <xdr:nvSpPr>
        <xdr:cNvPr id="810" name="【消防施設】&#10;一人当たり面積平均値テキスト"/>
        <xdr:cNvSpPr txBox="1"/>
      </xdr:nvSpPr>
      <xdr:spPr>
        <a:xfrm>
          <a:off x="22199600" y="14535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154939</xdr:rowOff>
    </xdr:from>
    <xdr:to>
      <xdr:col>116</xdr:col>
      <xdr:colOff>114300</xdr:colOff>
      <xdr:row>85</xdr:row>
      <xdr:rowOff>85089</xdr:rowOff>
    </xdr:to>
    <xdr:sp macro="" textlink="">
      <xdr:nvSpPr>
        <xdr:cNvPr id="811" name="フローチャート: 判断 810"/>
        <xdr:cNvSpPr/>
      </xdr:nvSpPr>
      <xdr:spPr>
        <a:xfrm>
          <a:off x="221107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78739</xdr:rowOff>
    </xdr:from>
    <xdr:to>
      <xdr:col>112</xdr:col>
      <xdr:colOff>38100</xdr:colOff>
      <xdr:row>86</xdr:row>
      <xdr:rowOff>8889</xdr:rowOff>
    </xdr:to>
    <xdr:sp macro="" textlink="">
      <xdr:nvSpPr>
        <xdr:cNvPr id="812" name="フローチャート: 判断 811"/>
        <xdr:cNvSpPr/>
      </xdr:nvSpPr>
      <xdr:spPr>
        <a:xfrm>
          <a:off x="21272500" y="1465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86361</xdr:rowOff>
    </xdr:from>
    <xdr:to>
      <xdr:col>107</xdr:col>
      <xdr:colOff>101600</xdr:colOff>
      <xdr:row>86</xdr:row>
      <xdr:rowOff>16511</xdr:rowOff>
    </xdr:to>
    <xdr:sp macro="" textlink="">
      <xdr:nvSpPr>
        <xdr:cNvPr id="813" name="フローチャート: 判断 812"/>
        <xdr:cNvSpPr/>
      </xdr:nvSpPr>
      <xdr:spPr>
        <a:xfrm>
          <a:off x="20383500" y="1465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86361</xdr:rowOff>
    </xdr:from>
    <xdr:to>
      <xdr:col>102</xdr:col>
      <xdr:colOff>165100</xdr:colOff>
      <xdr:row>86</xdr:row>
      <xdr:rowOff>16511</xdr:rowOff>
    </xdr:to>
    <xdr:sp macro="" textlink="">
      <xdr:nvSpPr>
        <xdr:cNvPr id="814" name="フローチャート: 判断 813"/>
        <xdr:cNvSpPr/>
      </xdr:nvSpPr>
      <xdr:spPr>
        <a:xfrm>
          <a:off x="19494500" y="1465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82550</xdr:rowOff>
    </xdr:from>
    <xdr:to>
      <xdr:col>98</xdr:col>
      <xdr:colOff>38100</xdr:colOff>
      <xdr:row>86</xdr:row>
      <xdr:rowOff>12700</xdr:rowOff>
    </xdr:to>
    <xdr:sp macro="" textlink="">
      <xdr:nvSpPr>
        <xdr:cNvPr id="815" name="フローチャート: 判断 814"/>
        <xdr:cNvSpPr/>
      </xdr:nvSpPr>
      <xdr:spPr>
        <a:xfrm>
          <a:off x="186055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36830</xdr:rowOff>
    </xdr:from>
    <xdr:to>
      <xdr:col>116</xdr:col>
      <xdr:colOff>114300</xdr:colOff>
      <xdr:row>82</xdr:row>
      <xdr:rowOff>138430</xdr:rowOff>
    </xdr:to>
    <xdr:sp macro="" textlink="">
      <xdr:nvSpPr>
        <xdr:cNvPr id="821" name="楕円 820"/>
        <xdr:cNvSpPr/>
      </xdr:nvSpPr>
      <xdr:spPr>
        <a:xfrm>
          <a:off x="221107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59707</xdr:rowOff>
    </xdr:from>
    <xdr:ext cx="469744" cy="259045"/>
    <xdr:sp macro="" textlink="">
      <xdr:nvSpPr>
        <xdr:cNvPr id="822" name="【消防施設】&#10;一人当たり面積該当値テキスト"/>
        <xdr:cNvSpPr txBox="1"/>
      </xdr:nvSpPr>
      <xdr:spPr>
        <a:xfrm>
          <a:off x="22199600" y="1394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40639</xdr:rowOff>
    </xdr:from>
    <xdr:to>
      <xdr:col>112</xdr:col>
      <xdr:colOff>38100</xdr:colOff>
      <xdr:row>82</xdr:row>
      <xdr:rowOff>142239</xdr:rowOff>
    </xdr:to>
    <xdr:sp macro="" textlink="">
      <xdr:nvSpPr>
        <xdr:cNvPr id="823" name="楕円 822"/>
        <xdr:cNvSpPr/>
      </xdr:nvSpPr>
      <xdr:spPr>
        <a:xfrm>
          <a:off x="21272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87630</xdr:rowOff>
    </xdr:from>
    <xdr:to>
      <xdr:col>116</xdr:col>
      <xdr:colOff>63500</xdr:colOff>
      <xdr:row>82</xdr:row>
      <xdr:rowOff>91439</xdr:rowOff>
    </xdr:to>
    <xdr:cxnSp macro="">
      <xdr:nvCxnSpPr>
        <xdr:cNvPr id="824" name="直線コネクタ 823"/>
        <xdr:cNvCxnSpPr/>
      </xdr:nvCxnSpPr>
      <xdr:spPr>
        <a:xfrm flipV="1">
          <a:off x="21323300" y="141465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154939</xdr:rowOff>
    </xdr:from>
    <xdr:to>
      <xdr:col>107</xdr:col>
      <xdr:colOff>101600</xdr:colOff>
      <xdr:row>82</xdr:row>
      <xdr:rowOff>85089</xdr:rowOff>
    </xdr:to>
    <xdr:sp macro="" textlink="">
      <xdr:nvSpPr>
        <xdr:cNvPr id="825" name="楕円 824"/>
        <xdr:cNvSpPr/>
      </xdr:nvSpPr>
      <xdr:spPr>
        <a:xfrm>
          <a:off x="20383500" y="1404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34289</xdr:rowOff>
    </xdr:from>
    <xdr:to>
      <xdr:col>111</xdr:col>
      <xdr:colOff>177800</xdr:colOff>
      <xdr:row>82</xdr:row>
      <xdr:rowOff>91439</xdr:rowOff>
    </xdr:to>
    <xdr:cxnSp macro="">
      <xdr:nvCxnSpPr>
        <xdr:cNvPr id="826" name="直線コネクタ 825"/>
        <xdr:cNvCxnSpPr/>
      </xdr:nvCxnSpPr>
      <xdr:spPr>
        <a:xfrm>
          <a:off x="20434300" y="1409318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162561</xdr:rowOff>
    </xdr:from>
    <xdr:to>
      <xdr:col>102</xdr:col>
      <xdr:colOff>165100</xdr:colOff>
      <xdr:row>82</xdr:row>
      <xdr:rowOff>92711</xdr:rowOff>
    </xdr:to>
    <xdr:sp macro="" textlink="">
      <xdr:nvSpPr>
        <xdr:cNvPr id="827" name="楕円 826"/>
        <xdr:cNvSpPr/>
      </xdr:nvSpPr>
      <xdr:spPr>
        <a:xfrm>
          <a:off x="19494500" y="140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34289</xdr:rowOff>
    </xdr:from>
    <xdr:to>
      <xdr:col>107</xdr:col>
      <xdr:colOff>50800</xdr:colOff>
      <xdr:row>82</xdr:row>
      <xdr:rowOff>41911</xdr:rowOff>
    </xdr:to>
    <xdr:cxnSp macro="">
      <xdr:nvCxnSpPr>
        <xdr:cNvPr id="828" name="直線コネクタ 827"/>
        <xdr:cNvCxnSpPr/>
      </xdr:nvCxnSpPr>
      <xdr:spPr>
        <a:xfrm flipV="1">
          <a:off x="19545300" y="140931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40639</xdr:rowOff>
    </xdr:from>
    <xdr:to>
      <xdr:col>98</xdr:col>
      <xdr:colOff>38100</xdr:colOff>
      <xdr:row>82</xdr:row>
      <xdr:rowOff>142239</xdr:rowOff>
    </xdr:to>
    <xdr:sp macro="" textlink="">
      <xdr:nvSpPr>
        <xdr:cNvPr id="829" name="楕円 828"/>
        <xdr:cNvSpPr/>
      </xdr:nvSpPr>
      <xdr:spPr>
        <a:xfrm>
          <a:off x="18605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41911</xdr:rowOff>
    </xdr:from>
    <xdr:to>
      <xdr:col>102</xdr:col>
      <xdr:colOff>114300</xdr:colOff>
      <xdr:row>82</xdr:row>
      <xdr:rowOff>91439</xdr:rowOff>
    </xdr:to>
    <xdr:cxnSp macro="">
      <xdr:nvCxnSpPr>
        <xdr:cNvPr id="830" name="直線コネクタ 829"/>
        <xdr:cNvCxnSpPr/>
      </xdr:nvCxnSpPr>
      <xdr:spPr>
        <a:xfrm flipV="1">
          <a:off x="18656300" y="1410081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16</xdr:rowOff>
    </xdr:from>
    <xdr:ext cx="469744" cy="259045"/>
    <xdr:sp macro="" textlink="">
      <xdr:nvSpPr>
        <xdr:cNvPr id="831" name="n_1aveValue【消防施設】&#10;一人当たり面積"/>
        <xdr:cNvSpPr txBox="1"/>
      </xdr:nvSpPr>
      <xdr:spPr>
        <a:xfrm>
          <a:off x="21075727" y="147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7638</xdr:rowOff>
    </xdr:from>
    <xdr:ext cx="469744" cy="259045"/>
    <xdr:sp macro="" textlink="">
      <xdr:nvSpPr>
        <xdr:cNvPr id="832" name="n_2aveValue【消防施設】&#10;一人当たり面積"/>
        <xdr:cNvSpPr txBox="1"/>
      </xdr:nvSpPr>
      <xdr:spPr>
        <a:xfrm>
          <a:off x="20199427"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7638</xdr:rowOff>
    </xdr:from>
    <xdr:ext cx="469744" cy="259045"/>
    <xdr:sp macro="" textlink="">
      <xdr:nvSpPr>
        <xdr:cNvPr id="833" name="n_3aveValue【消防施設】&#10;一人当たり面積"/>
        <xdr:cNvSpPr txBox="1"/>
      </xdr:nvSpPr>
      <xdr:spPr>
        <a:xfrm>
          <a:off x="19310427"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3827</xdr:rowOff>
    </xdr:from>
    <xdr:ext cx="469744" cy="259045"/>
    <xdr:sp macro="" textlink="">
      <xdr:nvSpPr>
        <xdr:cNvPr id="834" name="n_4aveValue【消防施設】&#10;一人当たり面積"/>
        <xdr:cNvSpPr txBox="1"/>
      </xdr:nvSpPr>
      <xdr:spPr>
        <a:xfrm>
          <a:off x="18421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158766</xdr:rowOff>
    </xdr:from>
    <xdr:ext cx="469744" cy="259045"/>
    <xdr:sp macro="" textlink="">
      <xdr:nvSpPr>
        <xdr:cNvPr id="835" name="n_1mainValue【消防施設】&#10;一人当たり面積"/>
        <xdr:cNvSpPr txBox="1"/>
      </xdr:nvSpPr>
      <xdr:spPr>
        <a:xfrm>
          <a:off x="21075727" y="1387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101616</xdr:rowOff>
    </xdr:from>
    <xdr:ext cx="469744" cy="259045"/>
    <xdr:sp macro="" textlink="">
      <xdr:nvSpPr>
        <xdr:cNvPr id="836" name="n_2mainValue【消防施設】&#10;一人当たり面積"/>
        <xdr:cNvSpPr txBox="1"/>
      </xdr:nvSpPr>
      <xdr:spPr>
        <a:xfrm>
          <a:off x="20199427" y="1381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109238</xdr:rowOff>
    </xdr:from>
    <xdr:ext cx="469744" cy="259045"/>
    <xdr:sp macro="" textlink="">
      <xdr:nvSpPr>
        <xdr:cNvPr id="837" name="n_3mainValue【消防施設】&#10;一人当たり面積"/>
        <xdr:cNvSpPr txBox="1"/>
      </xdr:nvSpPr>
      <xdr:spPr>
        <a:xfrm>
          <a:off x="19310427" y="1382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158766</xdr:rowOff>
    </xdr:from>
    <xdr:ext cx="469744" cy="259045"/>
    <xdr:sp macro="" textlink="">
      <xdr:nvSpPr>
        <xdr:cNvPr id="838" name="n_4mainValue【消防施設】&#10;一人当たり面積"/>
        <xdr:cNvSpPr txBox="1"/>
      </xdr:nvSpPr>
      <xdr:spPr>
        <a:xfrm>
          <a:off x="18421427" y="1387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40277</xdr:rowOff>
    </xdr:from>
    <xdr:to>
      <xdr:col>85</xdr:col>
      <xdr:colOff>126364</xdr:colOff>
      <xdr:row>109</xdr:row>
      <xdr:rowOff>35379</xdr:rowOff>
    </xdr:to>
    <xdr:cxnSp macro="">
      <xdr:nvCxnSpPr>
        <xdr:cNvPr id="864" name="直線コネクタ 863"/>
        <xdr:cNvCxnSpPr/>
      </xdr:nvCxnSpPr>
      <xdr:spPr>
        <a:xfrm flipV="1">
          <a:off x="16318864" y="1718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5"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6" name="直線コネクタ 86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158404</xdr:rowOff>
    </xdr:from>
    <xdr:ext cx="340478" cy="259045"/>
    <xdr:sp macro="" textlink="">
      <xdr:nvSpPr>
        <xdr:cNvPr id="867" name="【庁舎】&#10;有形固定資産減価償却率最大値テキスト"/>
        <xdr:cNvSpPr txBox="1"/>
      </xdr:nvSpPr>
      <xdr:spPr>
        <a:xfrm>
          <a:off x="16357600" y="1696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40277</xdr:rowOff>
    </xdr:from>
    <xdr:to>
      <xdr:col>86</xdr:col>
      <xdr:colOff>25400</xdr:colOff>
      <xdr:row>100</xdr:row>
      <xdr:rowOff>40277</xdr:rowOff>
    </xdr:to>
    <xdr:cxnSp macro="">
      <xdr:nvCxnSpPr>
        <xdr:cNvPr id="868" name="直線コネクタ 867"/>
        <xdr:cNvCxnSpPr/>
      </xdr:nvCxnSpPr>
      <xdr:spPr>
        <a:xfrm>
          <a:off x="16230600" y="1718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43378</xdr:rowOff>
    </xdr:from>
    <xdr:ext cx="405111" cy="259045"/>
    <xdr:sp macro="" textlink="">
      <xdr:nvSpPr>
        <xdr:cNvPr id="869" name="【庁舎】&#10;有形固定資産減価償却率平均値テキスト"/>
        <xdr:cNvSpPr txBox="1"/>
      </xdr:nvSpPr>
      <xdr:spPr>
        <a:xfrm>
          <a:off x="16357600" y="17702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870" name="フローチャート: 判断 869"/>
        <xdr:cNvSpPr/>
      </xdr:nvSpPr>
      <xdr:spPr>
        <a:xfrm>
          <a:off x="162687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5806</xdr:rowOff>
    </xdr:from>
    <xdr:to>
      <xdr:col>81</xdr:col>
      <xdr:colOff>101600</xdr:colOff>
      <xdr:row>104</xdr:row>
      <xdr:rowOff>107406</xdr:rowOff>
    </xdr:to>
    <xdr:sp macro="" textlink="">
      <xdr:nvSpPr>
        <xdr:cNvPr id="871" name="フローチャート: 判断 870"/>
        <xdr:cNvSpPr/>
      </xdr:nvSpPr>
      <xdr:spPr>
        <a:xfrm>
          <a:off x="15430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162561</xdr:rowOff>
    </xdr:from>
    <xdr:to>
      <xdr:col>76</xdr:col>
      <xdr:colOff>165100</xdr:colOff>
      <xdr:row>104</xdr:row>
      <xdr:rowOff>92711</xdr:rowOff>
    </xdr:to>
    <xdr:sp macro="" textlink="">
      <xdr:nvSpPr>
        <xdr:cNvPr id="872" name="フローチャート: 判断 871"/>
        <xdr:cNvSpPr/>
      </xdr:nvSpPr>
      <xdr:spPr>
        <a:xfrm>
          <a:off x="14541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95613</xdr:rowOff>
    </xdr:from>
    <xdr:to>
      <xdr:col>72</xdr:col>
      <xdr:colOff>38100</xdr:colOff>
      <xdr:row>104</xdr:row>
      <xdr:rowOff>25763</xdr:rowOff>
    </xdr:to>
    <xdr:sp macro="" textlink="">
      <xdr:nvSpPr>
        <xdr:cNvPr id="873" name="フローチャート: 判断 872"/>
        <xdr:cNvSpPr/>
      </xdr:nvSpPr>
      <xdr:spPr>
        <a:xfrm>
          <a:off x="13652500" y="177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54792</xdr:rowOff>
    </xdr:from>
    <xdr:to>
      <xdr:col>67</xdr:col>
      <xdr:colOff>101600</xdr:colOff>
      <xdr:row>104</xdr:row>
      <xdr:rowOff>156392</xdr:rowOff>
    </xdr:to>
    <xdr:sp macro="" textlink="">
      <xdr:nvSpPr>
        <xdr:cNvPr id="874" name="フローチャート: 判断 873"/>
        <xdr:cNvSpPr/>
      </xdr:nvSpPr>
      <xdr:spPr>
        <a:xfrm>
          <a:off x="12763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2539</xdr:rowOff>
    </xdr:from>
    <xdr:to>
      <xdr:col>85</xdr:col>
      <xdr:colOff>177800</xdr:colOff>
      <xdr:row>105</xdr:row>
      <xdr:rowOff>104139</xdr:rowOff>
    </xdr:to>
    <xdr:sp macro="" textlink="">
      <xdr:nvSpPr>
        <xdr:cNvPr id="880" name="楕円 879"/>
        <xdr:cNvSpPr/>
      </xdr:nvSpPr>
      <xdr:spPr>
        <a:xfrm>
          <a:off x="162687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152416</xdr:rowOff>
    </xdr:from>
    <xdr:ext cx="405111" cy="259045"/>
    <xdr:sp macro="" textlink="">
      <xdr:nvSpPr>
        <xdr:cNvPr id="881" name="【庁舎】&#10;有形固定資産減価償却率該当値テキスト"/>
        <xdr:cNvSpPr txBox="1"/>
      </xdr:nvSpPr>
      <xdr:spPr>
        <a:xfrm>
          <a:off x="16357600"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139700</xdr:rowOff>
    </xdr:from>
    <xdr:to>
      <xdr:col>81</xdr:col>
      <xdr:colOff>101600</xdr:colOff>
      <xdr:row>105</xdr:row>
      <xdr:rowOff>69850</xdr:rowOff>
    </xdr:to>
    <xdr:sp macro="" textlink="">
      <xdr:nvSpPr>
        <xdr:cNvPr id="882" name="楕円 881"/>
        <xdr:cNvSpPr/>
      </xdr:nvSpPr>
      <xdr:spPr>
        <a:xfrm>
          <a:off x="15430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19050</xdr:rowOff>
    </xdr:from>
    <xdr:to>
      <xdr:col>85</xdr:col>
      <xdr:colOff>127000</xdr:colOff>
      <xdr:row>105</xdr:row>
      <xdr:rowOff>53339</xdr:rowOff>
    </xdr:to>
    <xdr:cxnSp macro="">
      <xdr:nvCxnSpPr>
        <xdr:cNvPr id="883" name="直線コネクタ 882"/>
        <xdr:cNvCxnSpPr/>
      </xdr:nvCxnSpPr>
      <xdr:spPr>
        <a:xfrm>
          <a:off x="15481300" y="1802130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93980</xdr:rowOff>
    </xdr:from>
    <xdr:to>
      <xdr:col>76</xdr:col>
      <xdr:colOff>165100</xdr:colOff>
      <xdr:row>106</xdr:row>
      <xdr:rowOff>24130</xdr:rowOff>
    </xdr:to>
    <xdr:sp macro="" textlink="">
      <xdr:nvSpPr>
        <xdr:cNvPr id="884" name="楕円 883"/>
        <xdr:cNvSpPr/>
      </xdr:nvSpPr>
      <xdr:spPr>
        <a:xfrm>
          <a:off x="14541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19050</xdr:rowOff>
    </xdr:from>
    <xdr:to>
      <xdr:col>81</xdr:col>
      <xdr:colOff>50800</xdr:colOff>
      <xdr:row>105</xdr:row>
      <xdr:rowOff>144780</xdr:rowOff>
    </xdr:to>
    <xdr:cxnSp macro="">
      <xdr:nvCxnSpPr>
        <xdr:cNvPr id="885" name="直線コネクタ 884"/>
        <xdr:cNvCxnSpPr/>
      </xdr:nvCxnSpPr>
      <xdr:spPr>
        <a:xfrm flipV="1">
          <a:off x="14592300" y="1802130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72752</xdr:rowOff>
    </xdr:from>
    <xdr:to>
      <xdr:col>72</xdr:col>
      <xdr:colOff>38100</xdr:colOff>
      <xdr:row>106</xdr:row>
      <xdr:rowOff>2902</xdr:rowOff>
    </xdr:to>
    <xdr:sp macro="" textlink="">
      <xdr:nvSpPr>
        <xdr:cNvPr id="886" name="楕円 885"/>
        <xdr:cNvSpPr/>
      </xdr:nvSpPr>
      <xdr:spPr>
        <a:xfrm>
          <a:off x="13652500" y="1807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123552</xdr:rowOff>
    </xdr:from>
    <xdr:to>
      <xdr:col>76</xdr:col>
      <xdr:colOff>114300</xdr:colOff>
      <xdr:row>105</xdr:row>
      <xdr:rowOff>144780</xdr:rowOff>
    </xdr:to>
    <xdr:cxnSp macro="">
      <xdr:nvCxnSpPr>
        <xdr:cNvPr id="887" name="直線コネクタ 886"/>
        <xdr:cNvCxnSpPr/>
      </xdr:nvCxnSpPr>
      <xdr:spPr>
        <a:xfrm>
          <a:off x="13703300" y="18125802"/>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40095</xdr:rowOff>
    </xdr:from>
    <xdr:to>
      <xdr:col>67</xdr:col>
      <xdr:colOff>101600</xdr:colOff>
      <xdr:row>105</xdr:row>
      <xdr:rowOff>141695</xdr:rowOff>
    </xdr:to>
    <xdr:sp macro="" textlink="">
      <xdr:nvSpPr>
        <xdr:cNvPr id="888" name="楕円 887"/>
        <xdr:cNvSpPr/>
      </xdr:nvSpPr>
      <xdr:spPr>
        <a:xfrm>
          <a:off x="127635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90895</xdr:rowOff>
    </xdr:from>
    <xdr:to>
      <xdr:col>71</xdr:col>
      <xdr:colOff>177800</xdr:colOff>
      <xdr:row>105</xdr:row>
      <xdr:rowOff>123552</xdr:rowOff>
    </xdr:to>
    <xdr:cxnSp macro="">
      <xdr:nvCxnSpPr>
        <xdr:cNvPr id="889" name="直線コネクタ 888"/>
        <xdr:cNvCxnSpPr/>
      </xdr:nvCxnSpPr>
      <xdr:spPr>
        <a:xfrm>
          <a:off x="12814300" y="1809314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123933</xdr:rowOff>
    </xdr:from>
    <xdr:ext cx="405111" cy="259045"/>
    <xdr:sp macro="" textlink="">
      <xdr:nvSpPr>
        <xdr:cNvPr id="890" name="n_1aveValue【庁舎】&#10;有形固定資産減価償却率"/>
        <xdr:cNvSpPr txBox="1"/>
      </xdr:nvSpPr>
      <xdr:spPr>
        <a:xfrm>
          <a:off x="152660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109238</xdr:rowOff>
    </xdr:from>
    <xdr:ext cx="405111" cy="259045"/>
    <xdr:sp macro="" textlink="">
      <xdr:nvSpPr>
        <xdr:cNvPr id="891" name="n_2aveValue【庁舎】&#10;有形固定資産減価償却率"/>
        <xdr:cNvSpPr txBox="1"/>
      </xdr:nvSpPr>
      <xdr:spPr>
        <a:xfrm>
          <a:off x="14389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42290</xdr:rowOff>
    </xdr:from>
    <xdr:ext cx="405111" cy="259045"/>
    <xdr:sp macro="" textlink="">
      <xdr:nvSpPr>
        <xdr:cNvPr id="892" name="n_3aveValue【庁舎】&#10;有形固定資産減価償却率"/>
        <xdr:cNvSpPr txBox="1"/>
      </xdr:nvSpPr>
      <xdr:spPr>
        <a:xfrm>
          <a:off x="13500744" y="1753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1469</xdr:rowOff>
    </xdr:from>
    <xdr:ext cx="405111" cy="259045"/>
    <xdr:sp macro="" textlink="">
      <xdr:nvSpPr>
        <xdr:cNvPr id="893" name="n_4aveValue【庁舎】&#10;有形固定資産減価償却率"/>
        <xdr:cNvSpPr txBox="1"/>
      </xdr:nvSpPr>
      <xdr:spPr>
        <a:xfrm>
          <a:off x="126117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60977</xdr:rowOff>
    </xdr:from>
    <xdr:ext cx="405111" cy="259045"/>
    <xdr:sp macro="" textlink="">
      <xdr:nvSpPr>
        <xdr:cNvPr id="894" name="n_1mainValue【庁舎】&#10;有形固定資産減価償却率"/>
        <xdr:cNvSpPr txBox="1"/>
      </xdr:nvSpPr>
      <xdr:spPr>
        <a:xfrm>
          <a:off x="152660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15257</xdr:rowOff>
    </xdr:from>
    <xdr:ext cx="405111" cy="259045"/>
    <xdr:sp macro="" textlink="">
      <xdr:nvSpPr>
        <xdr:cNvPr id="895" name="n_2mainValue【庁舎】&#10;有形固定資産減価償却率"/>
        <xdr:cNvSpPr txBox="1"/>
      </xdr:nvSpPr>
      <xdr:spPr>
        <a:xfrm>
          <a:off x="143897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165479</xdr:rowOff>
    </xdr:from>
    <xdr:ext cx="405111" cy="259045"/>
    <xdr:sp macro="" textlink="">
      <xdr:nvSpPr>
        <xdr:cNvPr id="896" name="n_3mainValue【庁舎】&#10;有形固定資産減価償却率"/>
        <xdr:cNvSpPr txBox="1"/>
      </xdr:nvSpPr>
      <xdr:spPr>
        <a:xfrm>
          <a:off x="13500744" y="1816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132822</xdr:rowOff>
    </xdr:from>
    <xdr:ext cx="405111" cy="259045"/>
    <xdr:sp macro="" textlink="">
      <xdr:nvSpPr>
        <xdr:cNvPr id="897" name="n_4mainValue【庁舎】&#10;有形固定資産減価償却率"/>
        <xdr:cNvSpPr txBox="1"/>
      </xdr:nvSpPr>
      <xdr:spPr>
        <a:xfrm>
          <a:off x="126117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95794</xdr:rowOff>
    </xdr:from>
    <xdr:to>
      <xdr:col>116</xdr:col>
      <xdr:colOff>62864</xdr:colOff>
      <xdr:row>109</xdr:row>
      <xdr:rowOff>34289</xdr:rowOff>
    </xdr:to>
    <xdr:cxnSp macro="">
      <xdr:nvCxnSpPr>
        <xdr:cNvPr id="923" name="直線コネクタ 922"/>
        <xdr:cNvCxnSpPr/>
      </xdr:nvCxnSpPr>
      <xdr:spPr>
        <a:xfrm flipV="1">
          <a:off x="22160864" y="17240794"/>
          <a:ext cx="0" cy="1481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38116</xdr:rowOff>
    </xdr:from>
    <xdr:ext cx="469744" cy="259045"/>
    <xdr:sp macro="" textlink="">
      <xdr:nvSpPr>
        <xdr:cNvPr id="924" name="【庁舎】&#10;一人当たり面積最小値テキスト"/>
        <xdr:cNvSpPr txBox="1"/>
      </xdr:nvSpPr>
      <xdr:spPr>
        <a:xfrm>
          <a:off x="22199600" y="187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34289</xdr:rowOff>
    </xdr:from>
    <xdr:to>
      <xdr:col>116</xdr:col>
      <xdr:colOff>152400</xdr:colOff>
      <xdr:row>109</xdr:row>
      <xdr:rowOff>34289</xdr:rowOff>
    </xdr:to>
    <xdr:cxnSp macro="">
      <xdr:nvCxnSpPr>
        <xdr:cNvPr id="925" name="直線コネクタ 924"/>
        <xdr:cNvCxnSpPr/>
      </xdr:nvCxnSpPr>
      <xdr:spPr>
        <a:xfrm>
          <a:off x="22072600" y="1872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42471</xdr:rowOff>
    </xdr:from>
    <xdr:ext cx="469744" cy="259045"/>
    <xdr:sp macro="" textlink="">
      <xdr:nvSpPr>
        <xdr:cNvPr id="926" name="【庁舎】&#10;一人当たり面積最大値テキスト"/>
        <xdr:cNvSpPr txBox="1"/>
      </xdr:nvSpPr>
      <xdr:spPr>
        <a:xfrm>
          <a:off x="22199600" y="1701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95794</xdr:rowOff>
    </xdr:from>
    <xdr:to>
      <xdr:col>116</xdr:col>
      <xdr:colOff>152400</xdr:colOff>
      <xdr:row>100</xdr:row>
      <xdr:rowOff>95794</xdr:rowOff>
    </xdr:to>
    <xdr:cxnSp macro="">
      <xdr:nvCxnSpPr>
        <xdr:cNvPr id="927" name="直線コネクタ 926"/>
        <xdr:cNvCxnSpPr/>
      </xdr:nvCxnSpPr>
      <xdr:spPr>
        <a:xfrm>
          <a:off x="22072600" y="1724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154413</xdr:rowOff>
    </xdr:from>
    <xdr:ext cx="469744" cy="259045"/>
    <xdr:sp macro="" textlink="">
      <xdr:nvSpPr>
        <xdr:cNvPr id="928" name="【庁舎】&#10;一人当たり面積平均値テキスト"/>
        <xdr:cNvSpPr txBox="1"/>
      </xdr:nvSpPr>
      <xdr:spPr>
        <a:xfrm>
          <a:off x="22199600" y="18328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131536</xdr:rowOff>
    </xdr:from>
    <xdr:to>
      <xdr:col>116</xdr:col>
      <xdr:colOff>114300</xdr:colOff>
      <xdr:row>108</xdr:row>
      <xdr:rowOff>61686</xdr:rowOff>
    </xdr:to>
    <xdr:sp macro="" textlink="">
      <xdr:nvSpPr>
        <xdr:cNvPr id="929" name="フローチャート: 判断 928"/>
        <xdr:cNvSpPr/>
      </xdr:nvSpPr>
      <xdr:spPr>
        <a:xfrm>
          <a:off x="22110700" y="1847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15602</xdr:rowOff>
    </xdr:from>
    <xdr:to>
      <xdr:col>112</xdr:col>
      <xdr:colOff>38100</xdr:colOff>
      <xdr:row>108</xdr:row>
      <xdr:rowOff>117202</xdr:rowOff>
    </xdr:to>
    <xdr:sp macro="" textlink="">
      <xdr:nvSpPr>
        <xdr:cNvPr id="930" name="フローチャート: 判断 929"/>
        <xdr:cNvSpPr/>
      </xdr:nvSpPr>
      <xdr:spPr>
        <a:xfrm>
          <a:off x="21272500" y="1853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10161</xdr:rowOff>
    </xdr:from>
    <xdr:to>
      <xdr:col>107</xdr:col>
      <xdr:colOff>101600</xdr:colOff>
      <xdr:row>108</xdr:row>
      <xdr:rowOff>111761</xdr:rowOff>
    </xdr:to>
    <xdr:sp macro="" textlink="">
      <xdr:nvSpPr>
        <xdr:cNvPr id="931" name="フローチャート: 判断 930"/>
        <xdr:cNvSpPr/>
      </xdr:nvSpPr>
      <xdr:spPr>
        <a:xfrm>
          <a:off x="20383500" y="1852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5806</xdr:rowOff>
    </xdr:from>
    <xdr:to>
      <xdr:col>102</xdr:col>
      <xdr:colOff>165100</xdr:colOff>
      <xdr:row>108</xdr:row>
      <xdr:rowOff>107406</xdr:rowOff>
    </xdr:to>
    <xdr:sp macro="" textlink="">
      <xdr:nvSpPr>
        <xdr:cNvPr id="932" name="フローチャート: 判断 931"/>
        <xdr:cNvSpPr/>
      </xdr:nvSpPr>
      <xdr:spPr>
        <a:xfrm>
          <a:off x="19494500" y="1852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6894</xdr:rowOff>
    </xdr:from>
    <xdr:to>
      <xdr:col>98</xdr:col>
      <xdr:colOff>38100</xdr:colOff>
      <xdr:row>108</xdr:row>
      <xdr:rowOff>108494</xdr:rowOff>
    </xdr:to>
    <xdr:sp macro="" textlink="">
      <xdr:nvSpPr>
        <xdr:cNvPr id="933" name="フローチャート: 判断 932"/>
        <xdr:cNvSpPr/>
      </xdr:nvSpPr>
      <xdr:spPr>
        <a:xfrm>
          <a:off x="18605500" y="1852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141332</xdr:rowOff>
    </xdr:from>
    <xdr:to>
      <xdr:col>116</xdr:col>
      <xdr:colOff>114300</xdr:colOff>
      <xdr:row>108</xdr:row>
      <xdr:rowOff>71482</xdr:rowOff>
    </xdr:to>
    <xdr:sp macro="" textlink="">
      <xdr:nvSpPr>
        <xdr:cNvPr id="939" name="楕円 938"/>
        <xdr:cNvSpPr/>
      </xdr:nvSpPr>
      <xdr:spPr>
        <a:xfrm>
          <a:off x="221107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119759</xdr:rowOff>
    </xdr:from>
    <xdr:ext cx="469744" cy="259045"/>
    <xdr:sp macro="" textlink="">
      <xdr:nvSpPr>
        <xdr:cNvPr id="940" name="【庁舎】&#10;一人当たり面積該当値テキスト"/>
        <xdr:cNvSpPr txBox="1"/>
      </xdr:nvSpPr>
      <xdr:spPr>
        <a:xfrm>
          <a:off x="22199600" y="1846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142421</xdr:rowOff>
    </xdr:from>
    <xdr:to>
      <xdr:col>112</xdr:col>
      <xdr:colOff>38100</xdr:colOff>
      <xdr:row>108</xdr:row>
      <xdr:rowOff>72571</xdr:rowOff>
    </xdr:to>
    <xdr:sp macro="" textlink="">
      <xdr:nvSpPr>
        <xdr:cNvPr id="941" name="楕円 940"/>
        <xdr:cNvSpPr/>
      </xdr:nvSpPr>
      <xdr:spPr>
        <a:xfrm>
          <a:off x="21272500" y="1848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20682</xdr:rowOff>
    </xdr:from>
    <xdr:to>
      <xdr:col>116</xdr:col>
      <xdr:colOff>63500</xdr:colOff>
      <xdr:row>108</xdr:row>
      <xdr:rowOff>21771</xdr:rowOff>
    </xdr:to>
    <xdr:cxnSp macro="">
      <xdr:nvCxnSpPr>
        <xdr:cNvPr id="942" name="直線コネクタ 941"/>
        <xdr:cNvCxnSpPr/>
      </xdr:nvCxnSpPr>
      <xdr:spPr>
        <a:xfrm flipV="1">
          <a:off x="21323300" y="18537282"/>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153307</xdr:rowOff>
    </xdr:from>
    <xdr:to>
      <xdr:col>107</xdr:col>
      <xdr:colOff>101600</xdr:colOff>
      <xdr:row>108</xdr:row>
      <xdr:rowOff>83457</xdr:rowOff>
    </xdr:to>
    <xdr:sp macro="" textlink="">
      <xdr:nvSpPr>
        <xdr:cNvPr id="943" name="楕円 942"/>
        <xdr:cNvSpPr/>
      </xdr:nvSpPr>
      <xdr:spPr>
        <a:xfrm>
          <a:off x="20383500" y="1849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21771</xdr:rowOff>
    </xdr:from>
    <xdr:to>
      <xdr:col>111</xdr:col>
      <xdr:colOff>177800</xdr:colOff>
      <xdr:row>108</xdr:row>
      <xdr:rowOff>32657</xdr:rowOff>
    </xdr:to>
    <xdr:cxnSp macro="">
      <xdr:nvCxnSpPr>
        <xdr:cNvPr id="944" name="直線コネクタ 943"/>
        <xdr:cNvCxnSpPr/>
      </xdr:nvCxnSpPr>
      <xdr:spPr>
        <a:xfrm flipV="1">
          <a:off x="20434300" y="185383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153307</xdr:rowOff>
    </xdr:from>
    <xdr:to>
      <xdr:col>102</xdr:col>
      <xdr:colOff>165100</xdr:colOff>
      <xdr:row>108</xdr:row>
      <xdr:rowOff>83457</xdr:rowOff>
    </xdr:to>
    <xdr:sp macro="" textlink="">
      <xdr:nvSpPr>
        <xdr:cNvPr id="945" name="楕円 944"/>
        <xdr:cNvSpPr/>
      </xdr:nvSpPr>
      <xdr:spPr>
        <a:xfrm>
          <a:off x="19494500" y="1849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32657</xdr:rowOff>
    </xdr:from>
    <xdr:to>
      <xdr:col>107</xdr:col>
      <xdr:colOff>50800</xdr:colOff>
      <xdr:row>108</xdr:row>
      <xdr:rowOff>32657</xdr:rowOff>
    </xdr:to>
    <xdr:cxnSp macro="">
      <xdr:nvCxnSpPr>
        <xdr:cNvPr id="946" name="直線コネクタ 945"/>
        <xdr:cNvCxnSpPr/>
      </xdr:nvCxnSpPr>
      <xdr:spPr>
        <a:xfrm>
          <a:off x="19545300" y="18549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154395</xdr:rowOff>
    </xdr:from>
    <xdr:to>
      <xdr:col>98</xdr:col>
      <xdr:colOff>38100</xdr:colOff>
      <xdr:row>108</xdr:row>
      <xdr:rowOff>84545</xdr:rowOff>
    </xdr:to>
    <xdr:sp macro="" textlink="">
      <xdr:nvSpPr>
        <xdr:cNvPr id="947" name="楕円 946"/>
        <xdr:cNvSpPr/>
      </xdr:nvSpPr>
      <xdr:spPr>
        <a:xfrm>
          <a:off x="1860550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32657</xdr:rowOff>
    </xdr:from>
    <xdr:to>
      <xdr:col>102</xdr:col>
      <xdr:colOff>114300</xdr:colOff>
      <xdr:row>108</xdr:row>
      <xdr:rowOff>33745</xdr:rowOff>
    </xdr:to>
    <xdr:cxnSp macro="">
      <xdr:nvCxnSpPr>
        <xdr:cNvPr id="948" name="直線コネクタ 947"/>
        <xdr:cNvCxnSpPr/>
      </xdr:nvCxnSpPr>
      <xdr:spPr>
        <a:xfrm flipV="1">
          <a:off x="18656300" y="18549257"/>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108329</xdr:rowOff>
    </xdr:from>
    <xdr:ext cx="469744" cy="259045"/>
    <xdr:sp macro="" textlink="">
      <xdr:nvSpPr>
        <xdr:cNvPr id="949" name="n_1aveValue【庁舎】&#10;一人当たり面積"/>
        <xdr:cNvSpPr txBox="1"/>
      </xdr:nvSpPr>
      <xdr:spPr>
        <a:xfrm>
          <a:off x="21075727" y="1862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102888</xdr:rowOff>
    </xdr:from>
    <xdr:ext cx="469744" cy="259045"/>
    <xdr:sp macro="" textlink="">
      <xdr:nvSpPr>
        <xdr:cNvPr id="950" name="n_2aveValue【庁舎】&#10;一人当たり面積"/>
        <xdr:cNvSpPr txBox="1"/>
      </xdr:nvSpPr>
      <xdr:spPr>
        <a:xfrm>
          <a:off x="20199427"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98533</xdr:rowOff>
    </xdr:from>
    <xdr:ext cx="469744" cy="259045"/>
    <xdr:sp macro="" textlink="">
      <xdr:nvSpPr>
        <xdr:cNvPr id="951" name="n_3aveValue【庁舎】&#10;一人当たり面積"/>
        <xdr:cNvSpPr txBox="1"/>
      </xdr:nvSpPr>
      <xdr:spPr>
        <a:xfrm>
          <a:off x="19310427" y="1861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99621</xdr:rowOff>
    </xdr:from>
    <xdr:ext cx="469744" cy="259045"/>
    <xdr:sp macro="" textlink="">
      <xdr:nvSpPr>
        <xdr:cNvPr id="952" name="n_4aveValue【庁舎】&#10;一人当たり面積"/>
        <xdr:cNvSpPr txBox="1"/>
      </xdr:nvSpPr>
      <xdr:spPr>
        <a:xfrm>
          <a:off x="18421427"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89098</xdr:rowOff>
    </xdr:from>
    <xdr:ext cx="469744" cy="259045"/>
    <xdr:sp macro="" textlink="">
      <xdr:nvSpPr>
        <xdr:cNvPr id="953" name="n_1mainValue【庁舎】&#10;一人当たり面積"/>
        <xdr:cNvSpPr txBox="1"/>
      </xdr:nvSpPr>
      <xdr:spPr>
        <a:xfrm>
          <a:off x="21075727" y="1826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99984</xdr:rowOff>
    </xdr:from>
    <xdr:ext cx="469744" cy="259045"/>
    <xdr:sp macro="" textlink="">
      <xdr:nvSpPr>
        <xdr:cNvPr id="954" name="n_2mainValue【庁舎】&#10;一人当たり面積"/>
        <xdr:cNvSpPr txBox="1"/>
      </xdr:nvSpPr>
      <xdr:spPr>
        <a:xfrm>
          <a:off x="20199427" y="18273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99984</xdr:rowOff>
    </xdr:from>
    <xdr:ext cx="469744" cy="259045"/>
    <xdr:sp macro="" textlink="">
      <xdr:nvSpPr>
        <xdr:cNvPr id="955" name="n_3mainValue【庁舎】&#10;一人当たり面積"/>
        <xdr:cNvSpPr txBox="1"/>
      </xdr:nvSpPr>
      <xdr:spPr>
        <a:xfrm>
          <a:off x="19310427" y="18273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101072</xdr:rowOff>
    </xdr:from>
    <xdr:ext cx="469744" cy="259045"/>
    <xdr:sp macro="" textlink="">
      <xdr:nvSpPr>
        <xdr:cNvPr id="956" name="n_4mainValue【庁舎】&#10;一人当たり面積"/>
        <xdr:cNvSpPr txBox="1"/>
      </xdr:nvSpPr>
      <xdr:spPr>
        <a:xfrm>
          <a:off x="18421427" y="1827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図書館、市民会館、保健センター・保健所、消防施設であり、低くなっている施設は、一般廃棄物処理施設である。中央図書館については、築４９年が経過しており、耐用年数である５０年にまもなく到達することから有形固定資産減価償却率が高くなっている。市民会館についても築４１年が経過しており、耐用年数である４７年に近づいていることから有形固定資産原価償却率が高くなっている。いずれの施設についても、今後は民間資本を含めた民間活力の導入や他施設との複合化について検討していく。消防施設については、すでに耐用年数を超える消防団車庫が多数あることから依然として高い水準となっている。今後は、消防団車庫等の集約を検討した上で建替えや廃止した建物を除却することにより適正な管理を維持していく。一般廃棄物処理施設については、稲荷山環境センターの長寿命化を図るため基幹設備改修工事を実施していることにより、類似団体より低い水準で推移している。今後も予防保全を実施するとともに、各施設の更新時期を明確にしたうえで更新を行っていく。更新にあたっては、民間資本を含めた民間活力の導入や近隣自治体等との連携による広域的な対応についても総合的に検討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20849;&#26377;&#12501;&#12449;&#12452;&#12523;\R3&#24180;&#24230;\1104_&#21508;&#31278;&#22238;&#31572;\07_&#24193;&#22806;&#29031;&#20250;&#12539;&#22238;&#31572;&#65288;&#30476;&#65289;&#65297;&#26376;&#65374;&#65299;&#26376;\20220303_&#36001;&#25919;&#29366;&#27841;&#36039;&#26009;&#38598;\&#26441;&#30000;&#20837;&#21147;&#12304;&#36001;&#25919;&#29366;&#27841;&#36039;&#26009;&#38598;&#12305;_112151_&#29421;&#23665;&#24066;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交付税・地方債担当）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71">
          <cell r="B71" t="str">
            <v>H30</v>
          </cell>
          <cell r="C71" t="str">
            <v>R01</v>
          </cell>
          <cell r="D71" t="str">
            <v>R02</v>
          </cell>
        </row>
        <row r="72">
          <cell r="A72" t="str">
            <v>財政調整基金</v>
          </cell>
          <cell r="B72">
            <v>4550</v>
          </cell>
          <cell r="C72">
            <v>4851</v>
          </cell>
          <cell r="D72">
            <v>4501</v>
          </cell>
        </row>
        <row r="73">
          <cell r="A73" t="str">
            <v>減債基金</v>
          </cell>
          <cell r="B73" t="str">
            <v>-</v>
          </cell>
          <cell r="C73" t="str">
            <v>-</v>
          </cell>
          <cell r="D73" t="str">
            <v>-</v>
          </cell>
        </row>
        <row r="74">
          <cell r="A74" t="str">
            <v>その他特定目的基金</v>
          </cell>
          <cell r="B74">
            <v>4290</v>
          </cell>
          <cell r="C74">
            <v>4325</v>
          </cell>
          <cell r="D74">
            <v>3454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B1" sqref="B1:DI1"/>
    </sheetView>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65107770</v>
      </c>
      <c r="BO4" s="464"/>
      <c r="BP4" s="464"/>
      <c r="BQ4" s="464"/>
      <c r="BR4" s="464"/>
      <c r="BS4" s="464"/>
      <c r="BT4" s="464"/>
      <c r="BU4" s="465"/>
      <c r="BV4" s="463">
        <v>46457858</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2.7</v>
      </c>
      <c r="CU4" s="648"/>
      <c r="CV4" s="648"/>
      <c r="CW4" s="648"/>
      <c r="CX4" s="648"/>
      <c r="CY4" s="648"/>
      <c r="CZ4" s="648"/>
      <c r="DA4" s="649"/>
      <c r="DB4" s="647">
        <v>1.1000000000000001</v>
      </c>
      <c r="DC4" s="648"/>
      <c r="DD4" s="648"/>
      <c r="DE4" s="648"/>
      <c r="DF4" s="648"/>
      <c r="DG4" s="648"/>
      <c r="DH4" s="648"/>
      <c r="DI4" s="649"/>
      <c r="DJ4" s="186"/>
      <c r="DK4" s="186"/>
      <c r="DL4" s="186"/>
      <c r="DM4" s="186"/>
      <c r="DN4" s="186"/>
      <c r="DO4" s="186"/>
    </row>
    <row r="5" spans="1:119" ht="18.75" customHeight="1">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63513355</v>
      </c>
      <c r="BO5" s="469"/>
      <c r="BP5" s="469"/>
      <c r="BQ5" s="469"/>
      <c r="BR5" s="469"/>
      <c r="BS5" s="469"/>
      <c r="BT5" s="469"/>
      <c r="BU5" s="470"/>
      <c r="BV5" s="468">
        <v>45925663</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93.4</v>
      </c>
      <c r="CU5" s="439"/>
      <c r="CV5" s="439"/>
      <c r="CW5" s="439"/>
      <c r="CX5" s="439"/>
      <c r="CY5" s="439"/>
      <c r="CZ5" s="439"/>
      <c r="DA5" s="440"/>
      <c r="DB5" s="438">
        <v>93.4</v>
      </c>
      <c r="DC5" s="439"/>
      <c r="DD5" s="439"/>
      <c r="DE5" s="439"/>
      <c r="DF5" s="439"/>
      <c r="DG5" s="439"/>
      <c r="DH5" s="439"/>
      <c r="DI5" s="440"/>
      <c r="DJ5" s="186"/>
      <c r="DK5" s="186"/>
      <c r="DL5" s="186"/>
      <c r="DM5" s="186"/>
      <c r="DN5" s="186"/>
      <c r="DO5" s="186"/>
    </row>
    <row r="6" spans="1:119" ht="18.75" customHeight="1">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1594415</v>
      </c>
      <c r="BO6" s="469"/>
      <c r="BP6" s="469"/>
      <c r="BQ6" s="469"/>
      <c r="BR6" s="469"/>
      <c r="BS6" s="469"/>
      <c r="BT6" s="469"/>
      <c r="BU6" s="470"/>
      <c r="BV6" s="468">
        <v>532195</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98.3</v>
      </c>
      <c r="CU6" s="622"/>
      <c r="CV6" s="622"/>
      <c r="CW6" s="622"/>
      <c r="CX6" s="622"/>
      <c r="CY6" s="622"/>
      <c r="CZ6" s="622"/>
      <c r="DA6" s="623"/>
      <c r="DB6" s="621">
        <v>98.4</v>
      </c>
      <c r="DC6" s="622"/>
      <c r="DD6" s="622"/>
      <c r="DE6" s="622"/>
      <c r="DF6" s="622"/>
      <c r="DG6" s="622"/>
      <c r="DH6" s="622"/>
      <c r="DI6" s="623"/>
      <c r="DJ6" s="186"/>
      <c r="DK6" s="186"/>
      <c r="DL6" s="186"/>
      <c r="DM6" s="186"/>
      <c r="DN6" s="186"/>
      <c r="DO6" s="186"/>
    </row>
    <row r="7" spans="1:119" ht="18.75" customHeight="1">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106</v>
      </c>
      <c r="AV7" s="526"/>
      <c r="AW7" s="526"/>
      <c r="AX7" s="526"/>
      <c r="AY7" s="448" t="s">
        <v>107</v>
      </c>
      <c r="AZ7" s="449"/>
      <c r="BA7" s="449"/>
      <c r="BB7" s="449"/>
      <c r="BC7" s="449"/>
      <c r="BD7" s="449"/>
      <c r="BE7" s="449"/>
      <c r="BF7" s="449"/>
      <c r="BG7" s="449"/>
      <c r="BH7" s="449"/>
      <c r="BI7" s="449"/>
      <c r="BJ7" s="449"/>
      <c r="BK7" s="449"/>
      <c r="BL7" s="449"/>
      <c r="BM7" s="450"/>
      <c r="BN7" s="468">
        <v>827541</v>
      </c>
      <c r="BO7" s="469"/>
      <c r="BP7" s="469"/>
      <c r="BQ7" s="469"/>
      <c r="BR7" s="469"/>
      <c r="BS7" s="469"/>
      <c r="BT7" s="469"/>
      <c r="BU7" s="470"/>
      <c r="BV7" s="468">
        <v>233646</v>
      </c>
      <c r="BW7" s="469"/>
      <c r="BX7" s="469"/>
      <c r="BY7" s="469"/>
      <c r="BZ7" s="469"/>
      <c r="CA7" s="469"/>
      <c r="CB7" s="469"/>
      <c r="CC7" s="470"/>
      <c r="CD7" s="477" t="s">
        <v>108</v>
      </c>
      <c r="CE7" s="478"/>
      <c r="CF7" s="478"/>
      <c r="CG7" s="478"/>
      <c r="CH7" s="478"/>
      <c r="CI7" s="478"/>
      <c r="CJ7" s="478"/>
      <c r="CK7" s="478"/>
      <c r="CL7" s="478"/>
      <c r="CM7" s="478"/>
      <c r="CN7" s="478"/>
      <c r="CO7" s="478"/>
      <c r="CP7" s="478"/>
      <c r="CQ7" s="478"/>
      <c r="CR7" s="478"/>
      <c r="CS7" s="479"/>
      <c r="CT7" s="468">
        <v>28237351</v>
      </c>
      <c r="CU7" s="469"/>
      <c r="CV7" s="469"/>
      <c r="CW7" s="469"/>
      <c r="CX7" s="469"/>
      <c r="CY7" s="469"/>
      <c r="CZ7" s="469"/>
      <c r="DA7" s="470"/>
      <c r="DB7" s="468">
        <v>27664782</v>
      </c>
      <c r="DC7" s="469"/>
      <c r="DD7" s="469"/>
      <c r="DE7" s="469"/>
      <c r="DF7" s="469"/>
      <c r="DG7" s="469"/>
      <c r="DH7" s="469"/>
      <c r="DI7" s="470"/>
      <c r="DJ7" s="186"/>
      <c r="DK7" s="186"/>
      <c r="DL7" s="186"/>
      <c r="DM7" s="186"/>
      <c r="DN7" s="186"/>
      <c r="DO7" s="186"/>
    </row>
    <row r="8" spans="1:119" ht="18.75" customHeight="1" thickBot="1">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109</v>
      </c>
      <c r="AN8" s="442"/>
      <c r="AO8" s="442"/>
      <c r="AP8" s="442"/>
      <c r="AQ8" s="442"/>
      <c r="AR8" s="442"/>
      <c r="AS8" s="442"/>
      <c r="AT8" s="443"/>
      <c r="AU8" s="525" t="s">
        <v>110</v>
      </c>
      <c r="AV8" s="526"/>
      <c r="AW8" s="526"/>
      <c r="AX8" s="526"/>
      <c r="AY8" s="448" t="s">
        <v>111</v>
      </c>
      <c r="AZ8" s="449"/>
      <c r="BA8" s="449"/>
      <c r="BB8" s="449"/>
      <c r="BC8" s="449"/>
      <c r="BD8" s="449"/>
      <c r="BE8" s="449"/>
      <c r="BF8" s="449"/>
      <c r="BG8" s="449"/>
      <c r="BH8" s="449"/>
      <c r="BI8" s="449"/>
      <c r="BJ8" s="449"/>
      <c r="BK8" s="449"/>
      <c r="BL8" s="449"/>
      <c r="BM8" s="450"/>
      <c r="BN8" s="468">
        <v>766874</v>
      </c>
      <c r="BO8" s="469"/>
      <c r="BP8" s="469"/>
      <c r="BQ8" s="469"/>
      <c r="BR8" s="469"/>
      <c r="BS8" s="469"/>
      <c r="BT8" s="469"/>
      <c r="BU8" s="470"/>
      <c r="BV8" s="468">
        <v>298549</v>
      </c>
      <c r="BW8" s="469"/>
      <c r="BX8" s="469"/>
      <c r="BY8" s="469"/>
      <c r="BZ8" s="469"/>
      <c r="CA8" s="469"/>
      <c r="CB8" s="469"/>
      <c r="CC8" s="470"/>
      <c r="CD8" s="477" t="s">
        <v>112</v>
      </c>
      <c r="CE8" s="478"/>
      <c r="CF8" s="478"/>
      <c r="CG8" s="478"/>
      <c r="CH8" s="478"/>
      <c r="CI8" s="478"/>
      <c r="CJ8" s="478"/>
      <c r="CK8" s="478"/>
      <c r="CL8" s="478"/>
      <c r="CM8" s="478"/>
      <c r="CN8" s="478"/>
      <c r="CO8" s="478"/>
      <c r="CP8" s="478"/>
      <c r="CQ8" s="478"/>
      <c r="CR8" s="478"/>
      <c r="CS8" s="479"/>
      <c r="CT8" s="581">
        <v>0.91</v>
      </c>
      <c r="CU8" s="582"/>
      <c r="CV8" s="582"/>
      <c r="CW8" s="582"/>
      <c r="CX8" s="582"/>
      <c r="CY8" s="582"/>
      <c r="CZ8" s="582"/>
      <c r="DA8" s="583"/>
      <c r="DB8" s="581">
        <v>0.91</v>
      </c>
      <c r="DC8" s="582"/>
      <c r="DD8" s="582"/>
      <c r="DE8" s="582"/>
      <c r="DF8" s="582"/>
      <c r="DG8" s="582"/>
      <c r="DH8" s="582"/>
      <c r="DI8" s="583"/>
      <c r="DJ8" s="186"/>
      <c r="DK8" s="186"/>
      <c r="DL8" s="186"/>
      <c r="DM8" s="186"/>
      <c r="DN8" s="186"/>
      <c r="DO8" s="186"/>
    </row>
    <row r="9" spans="1:119" ht="18.75" customHeight="1" thickBot="1">
      <c r="A9" s="187"/>
      <c r="B9" s="610" t="s">
        <v>113</v>
      </c>
      <c r="C9" s="611"/>
      <c r="D9" s="611"/>
      <c r="E9" s="611"/>
      <c r="F9" s="611"/>
      <c r="G9" s="611"/>
      <c r="H9" s="611"/>
      <c r="I9" s="611"/>
      <c r="J9" s="611"/>
      <c r="K9" s="531"/>
      <c r="L9" s="612" t="s">
        <v>114</v>
      </c>
      <c r="M9" s="613"/>
      <c r="N9" s="613"/>
      <c r="O9" s="613"/>
      <c r="P9" s="613"/>
      <c r="Q9" s="614"/>
      <c r="R9" s="615">
        <v>148699</v>
      </c>
      <c r="S9" s="616"/>
      <c r="T9" s="616"/>
      <c r="U9" s="616"/>
      <c r="V9" s="617"/>
      <c r="W9" s="547" t="s">
        <v>115</v>
      </c>
      <c r="X9" s="548"/>
      <c r="Y9" s="548"/>
      <c r="Z9" s="548"/>
      <c r="AA9" s="548"/>
      <c r="AB9" s="548"/>
      <c r="AC9" s="548"/>
      <c r="AD9" s="548"/>
      <c r="AE9" s="548"/>
      <c r="AF9" s="548"/>
      <c r="AG9" s="548"/>
      <c r="AH9" s="548"/>
      <c r="AI9" s="548"/>
      <c r="AJ9" s="548"/>
      <c r="AK9" s="548"/>
      <c r="AL9" s="618"/>
      <c r="AM9" s="537" t="s">
        <v>116</v>
      </c>
      <c r="AN9" s="442"/>
      <c r="AO9" s="442"/>
      <c r="AP9" s="442"/>
      <c r="AQ9" s="442"/>
      <c r="AR9" s="442"/>
      <c r="AS9" s="442"/>
      <c r="AT9" s="443"/>
      <c r="AU9" s="525" t="s">
        <v>117</v>
      </c>
      <c r="AV9" s="526"/>
      <c r="AW9" s="526"/>
      <c r="AX9" s="526"/>
      <c r="AY9" s="448" t="s">
        <v>118</v>
      </c>
      <c r="AZ9" s="449"/>
      <c r="BA9" s="449"/>
      <c r="BB9" s="449"/>
      <c r="BC9" s="449"/>
      <c r="BD9" s="449"/>
      <c r="BE9" s="449"/>
      <c r="BF9" s="449"/>
      <c r="BG9" s="449"/>
      <c r="BH9" s="449"/>
      <c r="BI9" s="449"/>
      <c r="BJ9" s="449"/>
      <c r="BK9" s="449"/>
      <c r="BL9" s="449"/>
      <c r="BM9" s="450"/>
      <c r="BN9" s="468">
        <v>468325</v>
      </c>
      <c r="BO9" s="469"/>
      <c r="BP9" s="469"/>
      <c r="BQ9" s="469"/>
      <c r="BR9" s="469"/>
      <c r="BS9" s="469"/>
      <c r="BT9" s="469"/>
      <c r="BU9" s="470"/>
      <c r="BV9" s="468">
        <v>-1408930</v>
      </c>
      <c r="BW9" s="469"/>
      <c r="BX9" s="469"/>
      <c r="BY9" s="469"/>
      <c r="BZ9" s="469"/>
      <c r="CA9" s="469"/>
      <c r="CB9" s="469"/>
      <c r="CC9" s="470"/>
      <c r="CD9" s="477" t="s">
        <v>119</v>
      </c>
      <c r="CE9" s="478"/>
      <c r="CF9" s="478"/>
      <c r="CG9" s="478"/>
      <c r="CH9" s="478"/>
      <c r="CI9" s="478"/>
      <c r="CJ9" s="478"/>
      <c r="CK9" s="478"/>
      <c r="CL9" s="478"/>
      <c r="CM9" s="478"/>
      <c r="CN9" s="478"/>
      <c r="CO9" s="478"/>
      <c r="CP9" s="478"/>
      <c r="CQ9" s="478"/>
      <c r="CR9" s="478"/>
      <c r="CS9" s="479"/>
      <c r="CT9" s="438">
        <v>11.1</v>
      </c>
      <c r="CU9" s="439"/>
      <c r="CV9" s="439"/>
      <c r="CW9" s="439"/>
      <c r="CX9" s="439"/>
      <c r="CY9" s="439"/>
      <c r="CZ9" s="439"/>
      <c r="DA9" s="440"/>
      <c r="DB9" s="438">
        <v>11</v>
      </c>
      <c r="DC9" s="439"/>
      <c r="DD9" s="439"/>
      <c r="DE9" s="439"/>
      <c r="DF9" s="439"/>
      <c r="DG9" s="439"/>
      <c r="DH9" s="439"/>
      <c r="DI9" s="440"/>
      <c r="DJ9" s="186"/>
      <c r="DK9" s="186"/>
      <c r="DL9" s="186"/>
      <c r="DM9" s="186"/>
      <c r="DN9" s="186"/>
      <c r="DO9" s="186"/>
    </row>
    <row r="10" spans="1:119" ht="18.75" customHeight="1" thickBot="1">
      <c r="A10" s="187"/>
      <c r="B10" s="610"/>
      <c r="C10" s="611"/>
      <c r="D10" s="611"/>
      <c r="E10" s="611"/>
      <c r="F10" s="611"/>
      <c r="G10" s="611"/>
      <c r="H10" s="611"/>
      <c r="I10" s="611"/>
      <c r="J10" s="611"/>
      <c r="K10" s="531"/>
      <c r="L10" s="441" t="s">
        <v>120</v>
      </c>
      <c r="M10" s="442"/>
      <c r="N10" s="442"/>
      <c r="O10" s="442"/>
      <c r="P10" s="442"/>
      <c r="Q10" s="443"/>
      <c r="R10" s="444">
        <v>152405</v>
      </c>
      <c r="S10" s="445"/>
      <c r="T10" s="445"/>
      <c r="U10" s="445"/>
      <c r="V10" s="447"/>
      <c r="W10" s="619"/>
      <c r="X10" s="430"/>
      <c r="Y10" s="430"/>
      <c r="Z10" s="430"/>
      <c r="AA10" s="430"/>
      <c r="AB10" s="430"/>
      <c r="AC10" s="430"/>
      <c r="AD10" s="430"/>
      <c r="AE10" s="430"/>
      <c r="AF10" s="430"/>
      <c r="AG10" s="430"/>
      <c r="AH10" s="430"/>
      <c r="AI10" s="430"/>
      <c r="AJ10" s="430"/>
      <c r="AK10" s="430"/>
      <c r="AL10" s="620"/>
      <c r="AM10" s="537" t="s">
        <v>121</v>
      </c>
      <c r="AN10" s="442"/>
      <c r="AO10" s="442"/>
      <c r="AP10" s="442"/>
      <c r="AQ10" s="442"/>
      <c r="AR10" s="442"/>
      <c r="AS10" s="442"/>
      <c r="AT10" s="443"/>
      <c r="AU10" s="525" t="s">
        <v>122</v>
      </c>
      <c r="AV10" s="526"/>
      <c r="AW10" s="526"/>
      <c r="AX10" s="526"/>
      <c r="AY10" s="448" t="s">
        <v>123</v>
      </c>
      <c r="AZ10" s="449"/>
      <c r="BA10" s="449"/>
      <c r="BB10" s="449"/>
      <c r="BC10" s="449"/>
      <c r="BD10" s="449"/>
      <c r="BE10" s="449"/>
      <c r="BF10" s="449"/>
      <c r="BG10" s="449"/>
      <c r="BH10" s="449"/>
      <c r="BI10" s="449"/>
      <c r="BJ10" s="449"/>
      <c r="BK10" s="449"/>
      <c r="BL10" s="449"/>
      <c r="BM10" s="450"/>
      <c r="BN10" s="468">
        <v>1304296</v>
      </c>
      <c r="BO10" s="469"/>
      <c r="BP10" s="469"/>
      <c r="BQ10" s="469"/>
      <c r="BR10" s="469"/>
      <c r="BS10" s="469"/>
      <c r="BT10" s="469"/>
      <c r="BU10" s="470"/>
      <c r="BV10" s="468">
        <v>801407</v>
      </c>
      <c r="BW10" s="469"/>
      <c r="BX10" s="469"/>
      <c r="BY10" s="469"/>
      <c r="BZ10" s="469"/>
      <c r="CA10" s="469"/>
      <c r="CB10" s="469"/>
      <c r="CC10" s="470"/>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10"/>
      <c r="C11" s="611"/>
      <c r="D11" s="611"/>
      <c r="E11" s="611"/>
      <c r="F11" s="611"/>
      <c r="G11" s="611"/>
      <c r="H11" s="611"/>
      <c r="I11" s="611"/>
      <c r="J11" s="611"/>
      <c r="K11" s="531"/>
      <c r="L11" s="514" t="s">
        <v>125</v>
      </c>
      <c r="M11" s="515"/>
      <c r="N11" s="515"/>
      <c r="O11" s="515"/>
      <c r="P11" s="515"/>
      <c r="Q11" s="516"/>
      <c r="R11" s="607" t="s">
        <v>126</v>
      </c>
      <c r="S11" s="608"/>
      <c r="T11" s="608"/>
      <c r="U11" s="608"/>
      <c r="V11" s="609"/>
      <c r="W11" s="619"/>
      <c r="X11" s="430"/>
      <c r="Y11" s="430"/>
      <c r="Z11" s="430"/>
      <c r="AA11" s="430"/>
      <c r="AB11" s="430"/>
      <c r="AC11" s="430"/>
      <c r="AD11" s="430"/>
      <c r="AE11" s="430"/>
      <c r="AF11" s="430"/>
      <c r="AG11" s="430"/>
      <c r="AH11" s="430"/>
      <c r="AI11" s="430"/>
      <c r="AJ11" s="430"/>
      <c r="AK11" s="430"/>
      <c r="AL11" s="620"/>
      <c r="AM11" s="537" t="s">
        <v>127</v>
      </c>
      <c r="AN11" s="442"/>
      <c r="AO11" s="442"/>
      <c r="AP11" s="442"/>
      <c r="AQ11" s="442"/>
      <c r="AR11" s="442"/>
      <c r="AS11" s="442"/>
      <c r="AT11" s="443"/>
      <c r="AU11" s="525" t="s">
        <v>117</v>
      </c>
      <c r="AV11" s="526"/>
      <c r="AW11" s="526"/>
      <c r="AX11" s="526"/>
      <c r="AY11" s="448" t="s">
        <v>128</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129</v>
      </c>
      <c r="CE11" s="478"/>
      <c r="CF11" s="478"/>
      <c r="CG11" s="478"/>
      <c r="CH11" s="478"/>
      <c r="CI11" s="478"/>
      <c r="CJ11" s="478"/>
      <c r="CK11" s="478"/>
      <c r="CL11" s="478"/>
      <c r="CM11" s="478"/>
      <c r="CN11" s="478"/>
      <c r="CO11" s="478"/>
      <c r="CP11" s="478"/>
      <c r="CQ11" s="478"/>
      <c r="CR11" s="478"/>
      <c r="CS11" s="479"/>
      <c r="CT11" s="581" t="s">
        <v>130</v>
      </c>
      <c r="CU11" s="582"/>
      <c r="CV11" s="582"/>
      <c r="CW11" s="582"/>
      <c r="CX11" s="582"/>
      <c r="CY11" s="582"/>
      <c r="CZ11" s="582"/>
      <c r="DA11" s="583"/>
      <c r="DB11" s="581" t="s">
        <v>131</v>
      </c>
      <c r="DC11" s="582"/>
      <c r="DD11" s="582"/>
      <c r="DE11" s="582"/>
      <c r="DF11" s="582"/>
      <c r="DG11" s="582"/>
      <c r="DH11" s="582"/>
      <c r="DI11" s="583"/>
      <c r="DJ11" s="186"/>
      <c r="DK11" s="186"/>
      <c r="DL11" s="186"/>
      <c r="DM11" s="186"/>
      <c r="DN11" s="186"/>
      <c r="DO11" s="186"/>
    </row>
    <row r="12" spans="1:119" ht="18.75" customHeight="1">
      <c r="A12" s="187"/>
      <c r="B12" s="584" t="s">
        <v>132</v>
      </c>
      <c r="C12" s="585"/>
      <c r="D12" s="585"/>
      <c r="E12" s="585"/>
      <c r="F12" s="585"/>
      <c r="G12" s="585"/>
      <c r="H12" s="585"/>
      <c r="I12" s="585"/>
      <c r="J12" s="585"/>
      <c r="K12" s="586"/>
      <c r="L12" s="593" t="s">
        <v>133</v>
      </c>
      <c r="M12" s="594"/>
      <c r="N12" s="594"/>
      <c r="O12" s="594"/>
      <c r="P12" s="594"/>
      <c r="Q12" s="595"/>
      <c r="R12" s="596">
        <v>149826</v>
      </c>
      <c r="S12" s="597"/>
      <c r="T12" s="597"/>
      <c r="U12" s="597"/>
      <c r="V12" s="598"/>
      <c r="W12" s="599" t="s">
        <v>1</v>
      </c>
      <c r="X12" s="526"/>
      <c r="Y12" s="526"/>
      <c r="Z12" s="526"/>
      <c r="AA12" s="526"/>
      <c r="AB12" s="600"/>
      <c r="AC12" s="601" t="s">
        <v>134</v>
      </c>
      <c r="AD12" s="602"/>
      <c r="AE12" s="602"/>
      <c r="AF12" s="602"/>
      <c r="AG12" s="603"/>
      <c r="AH12" s="601" t="s">
        <v>135</v>
      </c>
      <c r="AI12" s="602"/>
      <c r="AJ12" s="602"/>
      <c r="AK12" s="602"/>
      <c r="AL12" s="604"/>
      <c r="AM12" s="537" t="s">
        <v>136</v>
      </c>
      <c r="AN12" s="442"/>
      <c r="AO12" s="442"/>
      <c r="AP12" s="442"/>
      <c r="AQ12" s="442"/>
      <c r="AR12" s="442"/>
      <c r="AS12" s="442"/>
      <c r="AT12" s="443"/>
      <c r="AU12" s="525" t="s">
        <v>137</v>
      </c>
      <c r="AV12" s="526"/>
      <c r="AW12" s="526"/>
      <c r="AX12" s="526"/>
      <c r="AY12" s="448" t="s">
        <v>138</v>
      </c>
      <c r="AZ12" s="449"/>
      <c r="BA12" s="449"/>
      <c r="BB12" s="449"/>
      <c r="BC12" s="449"/>
      <c r="BD12" s="449"/>
      <c r="BE12" s="449"/>
      <c r="BF12" s="449"/>
      <c r="BG12" s="449"/>
      <c r="BH12" s="449"/>
      <c r="BI12" s="449"/>
      <c r="BJ12" s="449"/>
      <c r="BK12" s="449"/>
      <c r="BL12" s="449"/>
      <c r="BM12" s="450"/>
      <c r="BN12" s="468">
        <v>1654753</v>
      </c>
      <c r="BO12" s="469"/>
      <c r="BP12" s="469"/>
      <c r="BQ12" s="469"/>
      <c r="BR12" s="469"/>
      <c r="BS12" s="469"/>
      <c r="BT12" s="469"/>
      <c r="BU12" s="470"/>
      <c r="BV12" s="468">
        <v>500000</v>
      </c>
      <c r="BW12" s="469"/>
      <c r="BX12" s="469"/>
      <c r="BY12" s="469"/>
      <c r="BZ12" s="469"/>
      <c r="CA12" s="469"/>
      <c r="CB12" s="469"/>
      <c r="CC12" s="470"/>
      <c r="CD12" s="477" t="s">
        <v>139</v>
      </c>
      <c r="CE12" s="478"/>
      <c r="CF12" s="478"/>
      <c r="CG12" s="478"/>
      <c r="CH12" s="478"/>
      <c r="CI12" s="478"/>
      <c r="CJ12" s="478"/>
      <c r="CK12" s="478"/>
      <c r="CL12" s="478"/>
      <c r="CM12" s="478"/>
      <c r="CN12" s="478"/>
      <c r="CO12" s="478"/>
      <c r="CP12" s="478"/>
      <c r="CQ12" s="478"/>
      <c r="CR12" s="478"/>
      <c r="CS12" s="479"/>
      <c r="CT12" s="581" t="s">
        <v>131</v>
      </c>
      <c r="CU12" s="582"/>
      <c r="CV12" s="582"/>
      <c r="CW12" s="582"/>
      <c r="CX12" s="582"/>
      <c r="CY12" s="582"/>
      <c r="CZ12" s="582"/>
      <c r="DA12" s="583"/>
      <c r="DB12" s="581" t="s">
        <v>140</v>
      </c>
      <c r="DC12" s="582"/>
      <c r="DD12" s="582"/>
      <c r="DE12" s="582"/>
      <c r="DF12" s="582"/>
      <c r="DG12" s="582"/>
      <c r="DH12" s="582"/>
      <c r="DI12" s="583"/>
      <c r="DJ12" s="186"/>
      <c r="DK12" s="186"/>
      <c r="DL12" s="186"/>
      <c r="DM12" s="186"/>
      <c r="DN12" s="186"/>
      <c r="DO12" s="186"/>
    </row>
    <row r="13" spans="1:119" ht="18.75" customHeight="1">
      <c r="A13" s="187"/>
      <c r="B13" s="587"/>
      <c r="C13" s="588"/>
      <c r="D13" s="588"/>
      <c r="E13" s="588"/>
      <c r="F13" s="588"/>
      <c r="G13" s="588"/>
      <c r="H13" s="588"/>
      <c r="I13" s="588"/>
      <c r="J13" s="588"/>
      <c r="K13" s="589"/>
      <c r="L13" s="197"/>
      <c r="M13" s="568" t="s">
        <v>141</v>
      </c>
      <c r="N13" s="569"/>
      <c r="O13" s="569"/>
      <c r="P13" s="569"/>
      <c r="Q13" s="570"/>
      <c r="R13" s="571">
        <v>147126</v>
      </c>
      <c r="S13" s="572"/>
      <c r="T13" s="572"/>
      <c r="U13" s="572"/>
      <c r="V13" s="573"/>
      <c r="W13" s="559" t="s">
        <v>142</v>
      </c>
      <c r="X13" s="481"/>
      <c r="Y13" s="481"/>
      <c r="Z13" s="481"/>
      <c r="AA13" s="481"/>
      <c r="AB13" s="482"/>
      <c r="AC13" s="444">
        <v>1324</v>
      </c>
      <c r="AD13" s="445"/>
      <c r="AE13" s="445"/>
      <c r="AF13" s="445"/>
      <c r="AG13" s="446"/>
      <c r="AH13" s="444">
        <v>1191</v>
      </c>
      <c r="AI13" s="445"/>
      <c r="AJ13" s="445"/>
      <c r="AK13" s="445"/>
      <c r="AL13" s="447"/>
      <c r="AM13" s="537" t="s">
        <v>143</v>
      </c>
      <c r="AN13" s="442"/>
      <c r="AO13" s="442"/>
      <c r="AP13" s="442"/>
      <c r="AQ13" s="442"/>
      <c r="AR13" s="442"/>
      <c r="AS13" s="442"/>
      <c r="AT13" s="443"/>
      <c r="AU13" s="525" t="s">
        <v>144</v>
      </c>
      <c r="AV13" s="526"/>
      <c r="AW13" s="526"/>
      <c r="AX13" s="526"/>
      <c r="AY13" s="448" t="s">
        <v>145</v>
      </c>
      <c r="AZ13" s="449"/>
      <c r="BA13" s="449"/>
      <c r="BB13" s="449"/>
      <c r="BC13" s="449"/>
      <c r="BD13" s="449"/>
      <c r="BE13" s="449"/>
      <c r="BF13" s="449"/>
      <c r="BG13" s="449"/>
      <c r="BH13" s="449"/>
      <c r="BI13" s="449"/>
      <c r="BJ13" s="449"/>
      <c r="BK13" s="449"/>
      <c r="BL13" s="449"/>
      <c r="BM13" s="450"/>
      <c r="BN13" s="468">
        <v>117868</v>
      </c>
      <c r="BO13" s="469"/>
      <c r="BP13" s="469"/>
      <c r="BQ13" s="469"/>
      <c r="BR13" s="469"/>
      <c r="BS13" s="469"/>
      <c r="BT13" s="469"/>
      <c r="BU13" s="470"/>
      <c r="BV13" s="468">
        <v>-1107523</v>
      </c>
      <c r="BW13" s="469"/>
      <c r="BX13" s="469"/>
      <c r="BY13" s="469"/>
      <c r="BZ13" s="469"/>
      <c r="CA13" s="469"/>
      <c r="CB13" s="469"/>
      <c r="CC13" s="470"/>
      <c r="CD13" s="477" t="s">
        <v>146</v>
      </c>
      <c r="CE13" s="478"/>
      <c r="CF13" s="478"/>
      <c r="CG13" s="478"/>
      <c r="CH13" s="478"/>
      <c r="CI13" s="478"/>
      <c r="CJ13" s="478"/>
      <c r="CK13" s="478"/>
      <c r="CL13" s="478"/>
      <c r="CM13" s="478"/>
      <c r="CN13" s="478"/>
      <c r="CO13" s="478"/>
      <c r="CP13" s="478"/>
      <c r="CQ13" s="478"/>
      <c r="CR13" s="478"/>
      <c r="CS13" s="479"/>
      <c r="CT13" s="438">
        <v>4.9000000000000004</v>
      </c>
      <c r="CU13" s="439"/>
      <c r="CV13" s="439"/>
      <c r="CW13" s="439"/>
      <c r="CX13" s="439"/>
      <c r="CY13" s="439"/>
      <c r="CZ13" s="439"/>
      <c r="DA13" s="440"/>
      <c r="DB13" s="438">
        <v>4.3</v>
      </c>
      <c r="DC13" s="439"/>
      <c r="DD13" s="439"/>
      <c r="DE13" s="439"/>
      <c r="DF13" s="439"/>
      <c r="DG13" s="439"/>
      <c r="DH13" s="439"/>
      <c r="DI13" s="440"/>
      <c r="DJ13" s="186"/>
      <c r="DK13" s="186"/>
      <c r="DL13" s="186"/>
      <c r="DM13" s="186"/>
      <c r="DN13" s="186"/>
      <c r="DO13" s="186"/>
    </row>
    <row r="14" spans="1:119" ht="18.75" customHeight="1" thickBot="1">
      <c r="A14" s="187"/>
      <c r="B14" s="587"/>
      <c r="C14" s="588"/>
      <c r="D14" s="588"/>
      <c r="E14" s="588"/>
      <c r="F14" s="588"/>
      <c r="G14" s="588"/>
      <c r="H14" s="588"/>
      <c r="I14" s="588"/>
      <c r="J14" s="588"/>
      <c r="K14" s="589"/>
      <c r="L14" s="561" t="s">
        <v>147</v>
      </c>
      <c r="M14" s="605"/>
      <c r="N14" s="605"/>
      <c r="O14" s="605"/>
      <c r="P14" s="605"/>
      <c r="Q14" s="606"/>
      <c r="R14" s="571">
        <v>150719</v>
      </c>
      <c r="S14" s="572"/>
      <c r="T14" s="572"/>
      <c r="U14" s="572"/>
      <c r="V14" s="573"/>
      <c r="W14" s="574"/>
      <c r="X14" s="484"/>
      <c r="Y14" s="484"/>
      <c r="Z14" s="484"/>
      <c r="AA14" s="484"/>
      <c r="AB14" s="485"/>
      <c r="AC14" s="564">
        <v>2</v>
      </c>
      <c r="AD14" s="565"/>
      <c r="AE14" s="565"/>
      <c r="AF14" s="565"/>
      <c r="AG14" s="566"/>
      <c r="AH14" s="564">
        <v>1.7</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148</v>
      </c>
      <c r="CE14" s="475"/>
      <c r="CF14" s="475"/>
      <c r="CG14" s="475"/>
      <c r="CH14" s="475"/>
      <c r="CI14" s="475"/>
      <c r="CJ14" s="475"/>
      <c r="CK14" s="475"/>
      <c r="CL14" s="475"/>
      <c r="CM14" s="475"/>
      <c r="CN14" s="475"/>
      <c r="CO14" s="475"/>
      <c r="CP14" s="475"/>
      <c r="CQ14" s="475"/>
      <c r="CR14" s="475"/>
      <c r="CS14" s="476"/>
      <c r="CT14" s="575" t="s">
        <v>130</v>
      </c>
      <c r="CU14" s="576"/>
      <c r="CV14" s="576"/>
      <c r="CW14" s="576"/>
      <c r="CX14" s="576"/>
      <c r="CY14" s="576"/>
      <c r="CZ14" s="576"/>
      <c r="DA14" s="577"/>
      <c r="DB14" s="575" t="s">
        <v>140</v>
      </c>
      <c r="DC14" s="576"/>
      <c r="DD14" s="576"/>
      <c r="DE14" s="576"/>
      <c r="DF14" s="576"/>
      <c r="DG14" s="576"/>
      <c r="DH14" s="576"/>
      <c r="DI14" s="577"/>
      <c r="DJ14" s="186"/>
      <c r="DK14" s="186"/>
      <c r="DL14" s="186"/>
      <c r="DM14" s="186"/>
      <c r="DN14" s="186"/>
      <c r="DO14" s="186"/>
    </row>
    <row r="15" spans="1:119" ht="18.75" customHeight="1">
      <c r="A15" s="187"/>
      <c r="B15" s="587"/>
      <c r="C15" s="588"/>
      <c r="D15" s="588"/>
      <c r="E15" s="588"/>
      <c r="F15" s="588"/>
      <c r="G15" s="588"/>
      <c r="H15" s="588"/>
      <c r="I15" s="588"/>
      <c r="J15" s="588"/>
      <c r="K15" s="589"/>
      <c r="L15" s="197"/>
      <c r="M15" s="568" t="s">
        <v>149</v>
      </c>
      <c r="N15" s="569"/>
      <c r="O15" s="569"/>
      <c r="P15" s="569"/>
      <c r="Q15" s="570"/>
      <c r="R15" s="571">
        <v>147973</v>
      </c>
      <c r="S15" s="572"/>
      <c r="T15" s="572"/>
      <c r="U15" s="572"/>
      <c r="V15" s="573"/>
      <c r="W15" s="559" t="s">
        <v>150</v>
      </c>
      <c r="X15" s="481"/>
      <c r="Y15" s="481"/>
      <c r="Z15" s="481"/>
      <c r="AA15" s="481"/>
      <c r="AB15" s="482"/>
      <c r="AC15" s="444">
        <v>16853</v>
      </c>
      <c r="AD15" s="445"/>
      <c r="AE15" s="445"/>
      <c r="AF15" s="445"/>
      <c r="AG15" s="446"/>
      <c r="AH15" s="444">
        <v>18863</v>
      </c>
      <c r="AI15" s="445"/>
      <c r="AJ15" s="445"/>
      <c r="AK15" s="445"/>
      <c r="AL15" s="447"/>
      <c r="AM15" s="537"/>
      <c r="AN15" s="442"/>
      <c r="AO15" s="442"/>
      <c r="AP15" s="442"/>
      <c r="AQ15" s="442"/>
      <c r="AR15" s="442"/>
      <c r="AS15" s="442"/>
      <c r="AT15" s="443"/>
      <c r="AU15" s="525"/>
      <c r="AV15" s="526"/>
      <c r="AW15" s="526"/>
      <c r="AX15" s="526"/>
      <c r="AY15" s="460" t="s">
        <v>151</v>
      </c>
      <c r="AZ15" s="461"/>
      <c r="BA15" s="461"/>
      <c r="BB15" s="461"/>
      <c r="BC15" s="461"/>
      <c r="BD15" s="461"/>
      <c r="BE15" s="461"/>
      <c r="BF15" s="461"/>
      <c r="BG15" s="461"/>
      <c r="BH15" s="461"/>
      <c r="BI15" s="461"/>
      <c r="BJ15" s="461"/>
      <c r="BK15" s="461"/>
      <c r="BL15" s="461"/>
      <c r="BM15" s="462"/>
      <c r="BN15" s="463">
        <v>19565956</v>
      </c>
      <c r="BO15" s="464"/>
      <c r="BP15" s="464"/>
      <c r="BQ15" s="464"/>
      <c r="BR15" s="464"/>
      <c r="BS15" s="464"/>
      <c r="BT15" s="464"/>
      <c r="BU15" s="465"/>
      <c r="BV15" s="463">
        <v>19023951</v>
      </c>
      <c r="BW15" s="464"/>
      <c r="BX15" s="464"/>
      <c r="BY15" s="464"/>
      <c r="BZ15" s="464"/>
      <c r="CA15" s="464"/>
      <c r="CB15" s="464"/>
      <c r="CC15" s="465"/>
      <c r="CD15" s="578" t="s">
        <v>152</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7"/>
      <c r="C16" s="588"/>
      <c r="D16" s="588"/>
      <c r="E16" s="588"/>
      <c r="F16" s="588"/>
      <c r="G16" s="588"/>
      <c r="H16" s="588"/>
      <c r="I16" s="588"/>
      <c r="J16" s="588"/>
      <c r="K16" s="589"/>
      <c r="L16" s="561" t="s">
        <v>153</v>
      </c>
      <c r="M16" s="562"/>
      <c r="N16" s="562"/>
      <c r="O16" s="562"/>
      <c r="P16" s="562"/>
      <c r="Q16" s="563"/>
      <c r="R16" s="556" t="s">
        <v>154</v>
      </c>
      <c r="S16" s="557"/>
      <c r="T16" s="557"/>
      <c r="U16" s="557"/>
      <c r="V16" s="558"/>
      <c r="W16" s="574"/>
      <c r="X16" s="484"/>
      <c r="Y16" s="484"/>
      <c r="Z16" s="484"/>
      <c r="AA16" s="484"/>
      <c r="AB16" s="485"/>
      <c r="AC16" s="564">
        <v>25.5</v>
      </c>
      <c r="AD16" s="565"/>
      <c r="AE16" s="565"/>
      <c r="AF16" s="565"/>
      <c r="AG16" s="566"/>
      <c r="AH16" s="564">
        <v>26.7</v>
      </c>
      <c r="AI16" s="565"/>
      <c r="AJ16" s="565"/>
      <c r="AK16" s="565"/>
      <c r="AL16" s="567"/>
      <c r="AM16" s="537"/>
      <c r="AN16" s="442"/>
      <c r="AO16" s="442"/>
      <c r="AP16" s="442"/>
      <c r="AQ16" s="442"/>
      <c r="AR16" s="442"/>
      <c r="AS16" s="442"/>
      <c r="AT16" s="443"/>
      <c r="AU16" s="525"/>
      <c r="AV16" s="526"/>
      <c r="AW16" s="526"/>
      <c r="AX16" s="526"/>
      <c r="AY16" s="448" t="s">
        <v>155</v>
      </c>
      <c r="AZ16" s="449"/>
      <c r="BA16" s="449"/>
      <c r="BB16" s="449"/>
      <c r="BC16" s="449"/>
      <c r="BD16" s="449"/>
      <c r="BE16" s="449"/>
      <c r="BF16" s="449"/>
      <c r="BG16" s="449"/>
      <c r="BH16" s="449"/>
      <c r="BI16" s="449"/>
      <c r="BJ16" s="449"/>
      <c r="BK16" s="449"/>
      <c r="BL16" s="449"/>
      <c r="BM16" s="450"/>
      <c r="BN16" s="468">
        <v>21546234</v>
      </c>
      <c r="BO16" s="469"/>
      <c r="BP16" s="469"/>
      <c r="BQ16" s="469"/>
      <c r="BR16" s="469"/>
      <c r="BS16" s="469"/>
      <c r="BT16" s="469"/>
      <c r="BU16" s="470"/>
      <c r="BV16" s="468">
        <v>20922938</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c r="A17" s="187"/>
      <c r="B17" s="590"/>
      <c r="C17" s="591"/>
      <c r="D17" s="591"/>
      <c r="E17" s="591"/>
      <c r="F17" s="591"/>
      <c r="G17" s="591"/>
      <c r="H17" s="591"/>
      <c r="I17" s="591"/>
      <c r="J17" s="591"/>
      <c r="K17" s="592"/>
      <c r="L17" s="202"/>
      <c r="M17" s="553" t="s">
        <v>156</v>
      </c>
      <c r="N17" s="554"/>
      <c r="O17" s="554"/>
      <c r="P17" s="554"/>
      <c r="Q17" s="555"/>
      <c r="R17" s="556" t="s">
        <v>157</v>
      </c>
      <c r="S17" s="557"/>
      <c r="T17" s="557"/>
      <c r="U17" s="557"/>
      <c r="V17" s="558"/>
      <c r="W17" s="559" t="s">
        <v>158</v>
      </c>
      <c r="X17" s="481"/>
      <c r="Y17" s="481"/>
      <c r="Z17" s="481"/>
      <c r="AA17" s="481"/>
      <c r="AB17" s="482"/>
      <c r="AC17" s="444">
        <v>47936</v>
      </c>
      <c r="AD17" s="445"/>
      <c r="AE17" s="445"/>
      <c r="AF17" s="445"/>
      <c r="AG17" s="446"/>
      <c r="AH17" s="444">
        <v>50599</v>
      </c>
      <c r="AI17" s="445"/>
      <c r="AJ17" s="445"/>
      <c r="AK17" s="445"/>
      <c r="AL17" s="447"/>
      <c r="AM17" s="537"/>
      <c r="AN17" s="442"/>
      <c r="AO17" s="442"/>
      <c r="AP17" s="442"/>
      <c r="AQ17" s="442"/>
      <c r="AR17" s="442"/>
      <c r="AS17" s="442"/>
      <c r="AT17" s="443"/>
      <c r="AU17" s="525"/>
      <c r="AV17" s="526"/>
      <c r="AW17" s="526"/>
      <c r="AX17" s="526"/>
      <c r="AY17" s="448" t="s">
        <v>159</v>
      </c>
      <c r="AZ17" s="449"/>
      <c r="BA17" s="449"/>
      <c r="BB17" s="449"/>
      <c r="BC17" s="449"/>
      <c r="BD17" s="449"/>
      <c r="BE17" s="449"/>
      <c r="BF17" s="449"/>
      <c r="BG17" s="449"/>
      <c r="BH17" s="449"/>
      <c r="BI17" s="449"/>
      <c r="BJ17" s="449"/>
      <c r="BK17" s="449"/>
      <c r="BL17" s="449"/>
      <c r="BM17" s="450"/>
      <c r="BN17" s="468">
        <v>24850501</v>
      </c>
      <c r="BO17" s="469"/>
      <c r="BP17" s="469"/>
      <c r="BQ17" s="469"/>
      <c r="BR17" s="469"/>
      <c r="BS17" s="469"/>
      <c r="BT17" s="469"/>
      <c r="BU17" s="470"/>
      <c r="BV17" s="468">
        <v>24327233</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c r="A18" s="187"/>
      <c r="B18" s="530" t="s">
        <v>160</v>
      </c>
      <c r="C18" s="531"/>
      <c r="D18" s="531"/>
      <c r="E18" s="532"/>
      <c r="F18" s="532"/>
      <c r="G18" s="532"/>
      <c r="H18" s="532"/>
      <c r="I18" s="532"/>
      <c r="J18" s="532"/>
      <c r="K18" s="532"/>
      <c r="L18" s="533">
        <v>48.99</v>
      </c>
      <c r="M18" s="533"/>
      <c r="N18" s="533"/>
      <c r="O18" s="533"/>
      <c r="P18" s="533"/>
      <c r="Q18" s="533"/>
      <c r="R18" s="534"/>
      <c r="S18" s="534"/>
      <c r="T18" s="534"/>
      <c r="U18" s="534"/>
      <c r="V18" s="535"/>
      <c r="W18" s="549"/>
      <c r="X18" s="550"/>
      <c r="Y18" s="550"/>
      <c r="Z18" s="550"/>
      <c r="AA18" s="550"/>
      <c r="AB18" s="560"/>
      <c r="AC18" s="432">
        <v>72.5</v>
      </c>
      <c r="AD18" s="433"/>
      <c r="AE18" s="433"/>
      <c r="AF18" s="433"/>
      <c r="AG18" s="536"/>
      <c r="AH18" s="432">
        <v>71.599999999999994</v>
      </c>
      <c r="AI18" s="433"/>
      <c r="AJ18" s="433"/>
      <c r="AK18" s="433"/>
      <c r="AL18" s="434"/>
      <c r="AM18" s="537"/>
      <c r="AN18" s="442"/>
      <c r="AO18" s="442"/>
      <c r="AP18" s="442"/>
      <c r="AQ18" s="442"/>
      <c r="AR18" s="442"/>
      <c r="AS18" s="442"/>
      <c r="AT18" s="443"/>
      <c r="AU18" s="525"/>
      <c r="AV18" s="526"/>
      <c r="AW18" s="526"/>
      <c r="AX18" s="526"/>
      <c r="AY18" s="448" t="s">
        <v>161</v>
      </c>
      <c r="AZ18" s="449"/>
      <c r="BA18" s="449"/>
      <c r="BB18" s="449"/>
      <c r="BC18" s="449"/>
      <c r="BD18" s="449"/>
      <c r="BE18" s="449"/>
      <c r="BF18" s="449"/>
      <c r="BG18" s="449"/>
      <c r="BH18" s="449"/>
      <c r="BI18" s="449"/>
      <c r="BJ18" s="449"/>
      <c r="BK18" s="449"/>
      <c r="BL18" s="449"/>
      <c r="BM18" s="450"/>
      <c r="BN18" s="468">
        <v>27120788</v>
      </c>
      <c r="BO18" s="469"/>
      <c r="BP18" s="469"/>
      <c r="BQ18" s="469"/>
      <c r="BR18" s="469"/>
      <c r="BS18" s="469"/>
      <c r="BT18" s="469"/>
      <c r="BU18" s="470"/>
      <c r="BV18" s="468">
        <v>26795907</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c r="A19" s="187"/>
      <c r="B19" s="530" t="s">
        <v>162</v>
      </c>
      <c r="C19" s="531"/>
      <c r="D19" s="531"/>
      <c r="E19" s="532"/>
      <c r="F19" s="532"/>
      <c r="G19" s="532"/>
      <c r="H19" s="532"/>
      <c r="I19" s="532"/>
      <c r="J19" s="532"/>
      <c r="K19" s="532"/>
      <c r="L19" s="538">
        <v>3035</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163</v>
      </c>
      <c r="AZ19" s="449"/>
      <c r="BA19" s="449"/>
      <c r="BB19" s="449"/>
      <c r="BC19" s="449"/>
      <c r="BD19" s="449"/>
      <c r="BE19" s="449"/>
      <c r="BF19" s="449"/>
      <c r="BG19" s="449"/>
      <c r="BH19" s="449"/>
      <c r="BI19" s="449"/>
      <c r="BJ19" s="449"/>
      <c r="BK19" s="449"/>
      <c r="BL19" s="449"/>
      <c r="BM19" s="450"/>
      <c r="BN19" s="468">
        <v>34815197</v>
      </c>
      <c r="BO19" s="469"/>
      <c r="BP19" s="469"/>
      <c r="BQ19" s="469"/>
      <c r="BR19" s="469"/>
      <c r="BS19" s="469"/>
      <c r="BT19" s="469"/>
      <c r="BU19" s="470"/>
      <c r="BV19" s="468">
        <v>33405581</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c r="A20" s="187"/>
      <c r="B20" s="530" t="s">
        <v>164</v>
      </c>
      <c r="C20" s="531"/>
      <c r="D20" s="531"/>
      <c r="E20" s="532"/>
      <c r="F20" s="532"/>
      <c r="G20" s="532"/>
      <c r="H20" s="532"/>
      <c r="I20" s="532"/>
      <c r="J20" s="532"/>
      <c r="K20" s="532"/>
      <c r="L20" s="538">
        <v>63776</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c r="A21" s="187"/>
      <c r="B21" s="527" t="s">
        <v>165</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c r="A22" s="187"/>
      <c r="B22" s="497" t="s">
        <v>166</v>
      </c>
      <c r="C22" s="498"/>
      <c r="D22" s="499"/>
      <c r="E22" s="506" t="s">
        <v>1</v>
      </c>
      <c r="F22" s="481"/>
      <c r="G22" s="481"/>
      <c r="H22" s="481"/>
      <c r="I22" s="481"/>
      <c r="J22" s="481"/>
      <c r="K22" s="482"/>
      <c r="L22" s="506" t="s">
        <v>167</v>
      </c>
      <c r="M22" s="481"/>
      <c r="N22" s="481"/>
      <c r="O22" s="481"/>
      <c r="P22" s="482"/>
      <c r="Q22" s="491" t="s">
        <v>168</v>
      </c>
      <c r="R22" s="492"/>
      <c r="S22" s="492"/>
      <c r="T22" s="492"/>
      <c r="U22" s="492"/>
      <c r="V22" s="507"/>
      <c r="W22" s="509" t="s">
        <v>169</v>
      </c>
      <c r="X22" s="498"/>
      <c r="Y22" s="499"/>
      <c r="Z22" s="506" t="s">
        <v>1</v>
      </c>
      <c r="AA22" s="481"/>
      <c r="AB22" s="481"/>
      <c r="AC22" s="481"/>
      <c r="AD22" s="481"/>
      <c r="AE22" s="481"/>
      <c r="AF22" s="481"/>
      <c r="AG22" s="482"/>
      <c r="AH22" s="480" t="s">
        <v>170</v>
      </c>
      <c r="AI22" s="481"/>
      <c r="AJ22" s="481"/>
      <c r="AK22" s="481"/>
      <c r="AL22" s="482"/>
      <c r="AM22" s="480" t="s">
        <v>171</v>
      </c>
      <c r="AN22" s="486"/>
      <c r="AO22" s="486"/>
      <c r="AP22" s="486"/>
      <c r="AQ22" s="486"/>
      <c r="AR22" s="487"/>
      <c r="AS22" s="491" t="s">
        <v>168</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172</v>
      </c>
      <c r="AZ23" s="461"/>
      <c r="BA23" s="461"/>
      <c r="BB23" s="461"/>
      <c r="BC23" s="461"/>
      <c r="BD23" s="461"/>
      <c r="BE23" s="461"/>
      <c r="BF23" s="461"/>
      <c r="BG23" s="461"/>
      <c r="BH23" s="461"/>
      <c r="BI23" s="461"/>
      <c r="BJ23" s="461"/>
      <c r="BK23" s="461"/>
      <c r="BL23" s="461"/>
      <c r="BM23" s="462"/>
      <c r="BN23" s="468">
        <v>36532681</v>
      </c>
      <c r="BO23" s="469"/>
      <c r="BP23" s="469"/>
      <c r="BQ23" s="469"/>
      <c r="BR23" s="469"/>
      <c r="BS23" s="469"/>
      <c r="BT23" s="469"/>
      <c r="BU23" s="470"/>
      <c r="BV23" s="468">
        <v>37037739</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c r="A24" s="187"/>
      <c r="B24" s="500"/>
      <c r="C24" s="501"/>
      <c r="D24" s="502"/>
      <c r="E24" s="441" t="s">
        <v>173</v>
      </c>
      <c r="F24" s="442"/>
      <c r="G24" s="442"/>
      <c r="H24" s="442"/>
      <c r="I24" s="442"/>
      <c r="J24" s="442"/>
      <c r="K24" s="443"/>
      <c r="L24" s="444">
        <v>1</v>
      </c>
      <c r="M24" s="445"/>
      <c r="N24" s="445"/>
      <c r="O24" s="445"/>
      <c r="P24" s="446"/>
      <c r="Q24" s="444">
        <v>9700</v>
      </c>
      <c r="R24" s="445"/>
      <c r="S24" s="445"/>
      <c r="T24" s="445"/>
      <c r="U24" s="445"/>
      <c r="V24" s="446"/>
      <c r="W24" s="510"/>
      <c r="X24" s="501"/>
      <c r="Y24" s="502"/>
      <c r="Z24" s="441" t="s">
        <v>174</v>
      </c>
      <c r="AA24" s="442"/>
      <c r="AB24" s="442"/>
      <c r="AC24" s="442"/>
      <c r="AD24" s="442"/>
      <c r="AE24" s="442"/>
      <c r="AF24" s="442"/>
      <c r="AG24" s="443"/>
      <c r="AH24" s="444">
        <v>776</v>
      </c>
      <c r="AI24" s="445"/>
      <c r="AJ24" s="445"/>
      <c r="AK24" s="445"/>
      <c r="AL24" s="446"/>
      <c r="AM24" s="444">
        <v>2393960</v>
      </c>
      <c r="AN24" s="445"/>
      <c r="AO24" s="445"/>
      <c r="AP24" s="445"/>
      <c r="AQ24" s="445"/>
      <c r="AR24" s="446"/>
      <c r="AS24" s="444">
        <v>3085</v>
      </c>
      <c r="AT24" s="445"/>
      <c r="AU24" s="445"/>
      <c r="AV24" s="445"/>
      <c r="AW24" s="445"/>
      <c r="AX24" s="447"/>
      <c r="AY24" s="435" t="s">
        <v>175</v>
      </c>
      <c r="AZ24" s="436"/>
      <c r="BA24" s="436"/>
      <c r="BB24" s="436"/>
      <c r="BC24" s="436"/>
      <c r="BD24" s="436"/>
      <c r="BE24" s="436"/>
      <c r="BF24" s="436"/>
      <c r="BG24" s="436"/>
      <c r="BH24" s="436"/>
      <c r="BI24" s="436"/>
      <c r="BJ24" s="436"/>
      <c r="BK24" s="436"/>
      <c r="BL24" s="436"/>
      <c r="BM24" s="437"/>
      <c r="BN24" s="468">
        <v>27468945</v>
      </c>
      <c r="BO24" s="469"/>
      <c r="BP24" s="469"/>
      <c r="BQ24" s="469"/>
      <c r="BR24" s="469"/>
      <c r="BS24" s="469"/>
      <c r="BT24" s="469"/>
      <c r="BU24" s="470"/>
      <c r="BV24" s="468">
        <v>28341488</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c r="A25" s="187"/>
      <c r="B25" s="500"/>
      <c r="C25" s="501"/>
      <c r="D25" s="502"/>
      <c r="E25" s="441" t="s">
        <v>176</v>
      </c>
      <c r="F25" s="442"/>
      <c r="G25" s="442"/>
      <c r="H25" s="442"/>
      <c r="I25" s="442"/>
      <c r="J25" s="442"/>
      <c r="K25" s="443"/>
      <c r="L25" s="444">
        <v>1</v>
      </c>
      <c r="M25" s="445"/>
      <c r="N25" s="445"/>
      <c r="O25" s="445"/>
      <c r="P25" s="446"/>
      <c r="Q25" s="444">
        <v>8150</v>
      </c>
      <c r="R25" s="445"/>
      <c r="S25" s="445"/>
      <c r="T25" s="445"/>
      <c r="U25" s="445"/>
      <c r="V25" s="446"/>
      <c r="W25" s="510"/>
      <c r="X25" s="501"/>
      <c r="Y25" s="502"/>
      <c r="Z25" s="441" t="s">
        <v>177</v>
      </c>
      <c r="AA25" s="442"/>
      <c r="AB25" s="442"/>
      <c r="AC25" s="442"/>
      <c r="AD25" s="442"/>
      <c r="AE25" s="442"/>
      <c r="AF25" s="442"/>
      <c r="AG25" s="443"/>
      <c r="AH25" s="444" t="s">
        <v>131</v>
      </c>
      <c r="AI25" s="445"/>
      <c r="AJ25" s="445"/>
      <c r="AK25" s="445"/>
      <c r="AL25" s="446"/>
      <c r="AM25" s="444" t="s">
        <v>131</v>
      </c>
      <c r="AN25" s="445"/>
      <c r="AO25" s="445"/>
      <c r="AP25" s="445"/>
      <c r="AQ25" s="445"/>
      <c r="AR25" s="446"/>
      <c r="AS25" s="444" t="s">
        <v>131</v>
      </c>
      <c r="AT25" s="445"/>
      <c r="AU25" s="445"/>
      <c r="AV25" s="445"/>
      <c r="AW25" s="445"/>
      <c r="AX25" s="447"/>
      <c r="AY25" s="460" t="s">
        <v>178</v>
      </c>
      <c r="AZ25" s="461"/>
      <c r="BA25" s="461"/>
      <c r="BB25" s="461"/>
      <c r="BC25" s="461"/>
      <c r="BD25" s="461"/>
      <c r="BE25" s="461"/>
      <c r="BF25" s="461"/>
      <c r="BG25" s="461"/>
      <c r="BH25" s="461"/>
      <c r="BI25" s="461"/>
      <c r="BJ25" s="461"/>
      <c r="BK25" s="461"/>
      <c r="BL25" s="461"/>
      <c r="BM25" s="462"/>
      <c r="BN25" s="463">
        <v>12779129</v>
      </c>
      <c r="BO25" s="464"/>
      <c r="BP25" s="464"/>
      <c r="BQ25" s="464"/>
      <c r="BR25" s="464"/>
      <c r="BS25" s="464"/>
      <c r="BT25" s="464"/>
      <c r="BU25" s="465"/>
      <c r="BV25" s="463">
        <v>14637124</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c r="A26" s="187"/>
      <c r="B26" s="500"/>
      <c r="C26" s="501"/>
      <c r="D26" s="502"/>
      <c r="E26" s="441" t="s">
        <v>179</v>
      </c>
      <c r="F26" s="442"/>
      <c r="G26" s="442"/>
      <c r="H26" s="442"/>
      <c r="I26" s="442"/>
      <c r="J26" s="442"/>
      <c r="K26" s="443"/>
      <c r="L26" s="444">
        <v>1</v>
      </c>
      <c r="M26" s="445"/>
      <c r="N26" s="445"/>
      <c r="O26" s="445"/>
      <c r="P26" s="446"/>
      <c r="Q26" s="444">
        <v>7500</v>
      </c>
      <c r="R26" s="445"/>
      <c r="S26" s="445"/>
      <c r="T26" s="445"/>
      <c r="U26" s="445"/>
      <c r="V26" s="446"/>
      <c r="W26" s="510"/>
      <c r="X26" s="501"/>
      <c r="Y26" s="502"/>
      <c r="Z26" s="441" t="s">
        <v>180</v>
      </c>
      <c r="AA26" s="523"/>
      <c r="AB26" s="523"/>
      <c r="AC26" s="523"/>
      <c r="AD26" s="523"/>
      <c r="AE26" s="523"/>
      <c r="AF26" s="523"/>
      <c r="AG26" s="524"/>
      <c r="AH26" s="444">
        <v>31</v>
      </c>
      <c r="AI26" s="445"/>
      <c r="AJ26" s="445"/>
      <c r="AK26" s="445"/>
      <c r="AL26" s="446"/>
      <c r="AM26" s="444">
        <v>106113</v>
      </c>
      <c r="AN26" s="445"/>
      <c r="AO26" s="445"/>
      <c r="AP26" s="445"/>
      <c r="AQ26" s="445"/>
      <c r="AR26" s="446"/>
      <c r="AS26" s="444">
        <v>3423</v>
      </c>
      <c r="AT26" s="445"/>
      <c r="AU26" s="445"/>
      <c r="AV26" s="445"/>
      <c r="AW26" s="445"/>
      <c r="AX26" s="447"/>
      <c r="AY26" s="477" t="s">
        <v>181</v>
      </c>
      <c r="AZ26" s="478"/>
      <c r="BA26" s="478"/>
      <c r="BB26" s="478"/>
      <c r="BC26" s="478"/>
      <c r="BD26" s="478"/>
      <c r="BE26" s="478"/>
      <c r="BF26" s="478"/>
      <c r="BG26" s="478"/>
      <c r="BH26" s="478"/>
      <c r="BI26" s="478"/>
      <c r="BJ26" s="478"/>
      <c r="BK26" s="478"/>
      <c r="BL26" s="478"/>
      <c r="BM26" s="479"/>
      <c r="BN26" s="468">
        <v>50000</v>
      </c>
      <c r="BO26" s="469"/>
      <c r="BP26" s="469"/>
      <c r="BQ26" s="469"/>
      <c r="BR26" s="469"/>
      <c r="BS26" s="469"/>
      <c r="BT26" s="469"/>
      <c r="BU26" s="470"/>
      <c r="BV26" s="468">
        <v>50000</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c r="A27" s="187"/>
      <c r="B27" s="500"/>
      <c r="C27" s="501"/>
      <c r="D27" s="502"/>
      <c r="E27" s="441" t="s">
        <v>182</v>
      </c>
      <c r="F27" s="442"/>
      <c r="G27" s="442"/>
      <c r="H27" s="442"/>
      <c r="I27" s="442"/>
      <c r="J27" s="442"/>
      <c r="K27" s="443"/>
      <c r="L27" s="444">
        <v>1</v>
      </c>
      <c r="M27" s="445"/>
      <c r="N27" s="445"/>
      <c r="O27" s="445"/>
      <c r="P27" s="446"/>
      <c r="Q27" s="444">
        <v>5100</v>
      </c>
      <c r="R27" s="445"/>
      <c r="S27" s="445"/>
      <c r="T27" s="445"/>
      <c r="U27" s="445"/>
      <c r="V27" s="446"/>
      <c r="W27" s="510"/>
      <c r="X27" s="501"/>
      <c r="Y27" s="502"/>
      <c r="Z27" s="441" t="s">
        <v>183</v>
      </c>
      <c r="AA27" s="442"/>
      <c r="AB27" s="442"/>
      <c r="AC27" s="442"/>
      <c r="AD27" s="442"/>
      <c r="AE27" s="442"/>
      <c r="AF27" s="442"/>
      <c r="AG27" s="443"/>
      <c r="AH27" s="444">
        <v>21</v>
      </c>
      <c r="AI27" s="445"/>
      <c r="AJ27" s="445"/>
      <c r="AK27" s="445"/>
      <c r="AL27" s="446"/>
      <c r="AM27" s="444">
        <v>80278</v>
      </c>
      <c r="AN27" s="445"/>
      <c r="AO27" s="445"/>
      <c r="AP27" s="445"/>
      <c r="AQ27" s="445"/>
      <c r="AR27" s="446"/>
      <c r="AS27" s="444">
        <v>3823</v>
      </c>
      <c r="AT27" s="445"/>
      <c r="AU27" s="445"/>
      <c r="AV27" s="445"/>
      <c r="AW27" s="445"/>
      <c r="AX27" s="447"/>
      <c r="AY27" s="474" t="s">
        <v>184</v>
      </c>
      <c r="AZ27" s="475"/>
      <c r="BA27" s="475"/>
      <c r="BB27" s="475"/>
      <c r="BC27" s="475"/>
      <c r="BD27" s="475"/>
      <c r="BE27" s="475"/>
      <c r="BF27" s="475"/>
      <c r="BG27" s="475"/>
      <c r="BH27" s="475"/>
      <c r="BI27" s="475"/>
      <c r="BJ27" s="475"/>
      <c r="BK27" s="475"/>
      <c r="BL27" s="475"/>
      <c r="BM27" s="476"/>
      <c r="BN27" s="471">
        <v>754968</v>
      </c>
      <c r="BO27" s="472"/>
      <c r="BP27" s="472"/>
      <c r="BQ27" s="472"/>
      <c r="BR27" s="472"/>
      <c r="BS27" s="472"/>
      <c r="BT27" s="472"/>
      <c r="BU27" s="473"/>
      <c r="BV27" s="471">
        <v>1041962</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c r="A28" s="187"/>
      <c r="B28" s="500"/>
      <c r="C28" s="501"/>
      <c r="D28" s="502"/>
      <c r="E28" s="441" t="s">
        <v>185</v>
      </c>
      <c r="F28" s="442"/>
      <c r="G28" s="442"/>
      <c r="H28" s="442"/>
      <c r="I28" s="442"/>
      <c r="J28" s="442"/>
      <c r="K28" s="443"/>
      <c r="L28" s="444">
        <v>1</v>
      </c>
      <c r="M28" s="445"/>
      <c r="N28" s="445"/>
      <c r="O28" s="445"/>
      <c r="P28" s="446"/>
      <c r="Q28" s="444">
        <v>4600</v>
      </c>
      <c r="R28" s="445"/>
      <c r="S28" s="445"/>
      <c r="T28" s="445"/>
      <c r="U28" s="445"/>
      <c r="V28" s="446"/>
      <c r="W28" s="510"/>
      <c r="X28" s="501"/>
      <c r="Y28" s="502"/>
      <c r="Z28" s="441" t="s">
        <v>186</v>
      </c>
      <c r="AA28" s="442"/>
      <c r="AB28" s="442"/>
      <c r="AC28" s="442"/>
      <c r="AD28" s="442"/>
      <c r="AE28" s="442"/>
      <c r="AF28" s="442"/>
      <c r="AG28" s="443"/>
      <c r="AH28" s="444" t="s">
        <v>131</v>
      </c>
      <c r="AI28" s="445"/>
      <c r="AJ28" s="445"/>
      <c r="AK28" s="445"/>
      <c r="AL28" s="446"/>
      <c r="AM28" s="444" t="s">
        <v>131</v>
      </c>
      <c r="AN28" s="445"/>
      <c r="AO28" s="445"/>
      <c r="AP28" s="445"/>
      <c r="AQ28" s="445"/>
      <c r="AR28" s="446"/>
      <c r="AS28" s="444" t="s">
        <v>131</v>
      </c>
      <c r="AT28" s="445"/>
      <c r="AU28" s="445"/>
      <c r="AV28" s="445"/>
      <c r="AW28" s="445"/>
      <c r="AX28" s="447"/>
      <c r="AY28" s="451" t="s">
        <v>187</v>
      </c>
      <c r="AZ28" s="452"/>
      <c r="BA28" s="452"/>
      <c r="BB28" s="453"/>
      <c r="BC28" s="460" t="s">
        <v>48</v>
      </c>
      <c r="BD28" s="461"/>
      <c r="BE28" s="461"/>
      <c r="BF28" s="461"/>
      <c r="BG28" s="461"/>
      <c r="BH28" s="461"/>
      <c r="BI28" s="461"/>
      <c r="BJ28" s="461"/>
      <c r="BK28" s="461"/>
      <c r="BL28" s="461"/>
      <c r="BM28" s="462"/>
      <c r="BN28" s="463">
        <v>4501028</v>
      </c>
      <c r="BO28" s="464"/>
      <c r="BP28" s="464"/>
      <c r="BQ28" s="464"/>
      <c r="BR28" s="464"/>
      <c r="BS28" s="464"/>
      <c r="BT28" s="464"/>
      <c r="BU28" s="465"/>
      <c r="BV28" s="463">
        <v>4851485</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c r="A29" s="187"/>
      <c r="B29" s="500"/>
      <c r="C29" s="501"/>
      <c r="D29" s="502"/>
      <c r="E29" s="441" t="s">
        <v>188</v>
      </c>
      <c r="F29" s="442"/>
      <c r="G29" s="442"/>
      <c r="H29" s="442"/>
      <c r="I29" s="442"/>
      <c r="J29" s="442"/>
      <c r="K29" s="443"/>
      <c r="L29" s="444">
        <v>20</v>
      </c>
      <c r="M29" s="445"/>
      <c r="N29" s="445"/>
      <c r="O29" s="445"/>
      <c r="P29" s="446"/>
      <c r="Q29" s="444">
        <v>4400</v>
      </c>
      <c r="R29" s="445"/>
      <c r="S29" s="445"/>
      <c r="T29" s="445"/>
      <c r="U29" s="445"/>
      <c r="V29" s="446"/>
      <c r="W29" s="511"/>
      <c r="X29" s="512"/>
      <c r="Y29" s="513"/>
      <c r="Z29" s="441" t="s">
        <v>189</v>
      </c>
      <c r="AA29" s="442"/>
      <c r="AB29" s="442"/>
      <c r="AC29" s="442"/>
      <c r="AD29" s="442"/>
      <c r="AE29" s="442"/>
      <c r="AF29" s="442"/>
      <c r="AG29" s="443"/>
      <c r="AH29" s="444">
        <v>797</v>
      </c>
      <c r="AI29" s="445"/>
      <c r="AJ29" s="445"/>
      <c r="AK29" s="445"/>
      <c r="AL29" s="446"/>
      <c r="AM29" s="444">
        <v>2474238</v>
      </c>
      <c r="AN29" s="445"/>
      <c r="AO29" s="445"/>
      <c r="AP29" s="445"/>
      <c r="AQ29" s="445"/>
      <c r="AR29" s="446"/>
      <c r="AS29" s="444">
        <v>3104</v>
      </c>
      <c r="AT29" s="445"/>
      <c r="AU29" s="445"/>
      <c r="AV29" s="445"/>
      <c r="AW29" s="445"/>
      <c r="AX29" s="447"/>
      <c r="AY29" s="454"/>
      <c r="AZ29" s="455"/>
      <c r="BA29" s="455"/>
      <c r="BB29" s="456"/>
      <c r="BC29" s="448" t="s">
        <v>190</v>
      </c>
      <c r="BD29" s="449"/>
      <c r="BE29" s="449"/>
      <c r="BF29" s="449"/>
      <c r="BG29" s="449"/>
      <c r="BH29" s="449"/>
      <c r="BI29" s="449"/>
      <c r="BJ29" s="449"/>
      <c r="BK29" s="449"/>
      <c r="BL29" s="449"/>
      <c r="BM29" s="450"/>
      <c r="BN29" s="468" t="s">
        <v>131</v>
      </c>
      <c r="BO29" s="469"/>
      <c r="BP29" s="469"/>
      <c r="BQ29" s="469"/>
      <c r="BR29" s="469"/>
      <c r="BS29" s="469"/>
      <c r="BT29" s="469"/>
      <c r="BU29" s="470"/>
      <c r="BV29" s="468" t="s">
        <v>131</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191</v>
      </c>
      <c r="X30" s="521"/>
      <c r="Y30" s="521"/>
      <c r="Z30" s="521"/>
      <c r="AA30" s="521"/>
      <c r="AB30" s="521"/>
      <c r="AC30" s="521"/>
      <c r="AD30" s="521"/>
      <c r="AE30" s="521"/>
      <c r="AF30" s="521"/>
      <c r="AG30" s="522"/>
      <c r="AH30" s="432">
        <v>100.6</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3453704</v>
      </c>
      <c r="BO30" s="472"/>
      <c r="BP30" s="472"/>
      <c r="BQ30" s="472"/>
      <c r="BR30" s="472"/>
      <c r="BS30" s="472"/>
      <c r="BT30" s="472"/>
      <c r="BU30" s="473"/>
      <c r="BV30" s="471">
        <v>4324862</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31" t="s">
        <v>198</v>
      </c>
      <c r="D33" s="431"/>
      <c r="E33" s="430" t="s">
        <v>199</v>
      </c>
      <c r="F33" s="430"/>
      <c r="G33" s="430"/>
      <c r="H33" s="430"/>
      <c r="I33" s="430"/>
      <c r="J33" s="430"/>
      <c r="K33" s="430"/>
      <c r="L33" s="430"/>
      <c r="M33" s="430"/>
      <c r="N33" s="430"/>
      <c r="O33" s="430"/>
      <c r="P33" s="430"/>
      <c r="Q33" s="430"/>
      <c r="R33" s="430"/>
      <c r="S33" s="430"/>
      <c r="T33" s="216"/>
      <c r="U33" s="431" t="s">
        <v>200</v>
      </c>
      <c r="V33" s="431"/>
      <c r="W33" s="430" t="s">
        <v>201</v>
      </c>
      <c r="X33" s="430"/>
      <c r="Y33" s="430"/>
      <c r="Z33" s="430"/>
      <c r="AA33" s="430"/>
      <c r="AB33" s="430"/>
      <c r="AC33" s="430"/>
      <c r="AD33" s="430"/>
      <c r="AE33" s="430"/>
      <c r="AF33" s="430"/>
      <c r="AG33" s="430"/>
      <c r="AH33" s="430"/>
      <c r="AI33" s="430"/>
      <c r="AJ33" s="430"/>
      <c r="AK33" s="430"/>
      <c r="AL33" s="216"/>
      <c r="AM33" s="431" t="s">
        <v>198</v>
      </c>
      <c r="AN33" s="431"/>
      <c r="AO33" s="430" t="s">
        <v>201</v>
      </c>
      <c r="AP33" s="430"/>
      <c r="AQ33" s="430"/>
      <c r="AR33" s="430"/>
      <c r="AS33" s="430"/>
      <c r="AT33" s="430"/>
      <c r="AU33" s="430"/>
      <c r="AV33" s="430"/>
      <c r="AW33" s="430"/>
      <c r="AX33" s="430"/>
      <c r="AY33" s="430"/>
      <c r="AZ33" s="430"/>
      <c r="BA33" s="430"/>
      <c r="BB33" s="430"/>
      <c r="BC33" s="430"/>
      <c r="BD33" s="217"/>
      <c r="BE33" s="430" t="s">
        <v>202</v>
      </c>
      <c r="BF33" s="430"/>
      <c r="BG33" s="430" t="s">
        <v>203</v>
      </c>
      <c r="BH33" s="430"/>
      <c r="BI33" s="430"/>
      <c r="BJ33" s="430"/>
      <c r="BK33" s="430"/>
      <c r="BL33" s="430"/>
      <c r="BM33" s="430"/>
      <c r="BN33" s="430"/>
      <c r="BO33" s="430"/>
      <c r="BP33" s="430"/>
      <c r="BQ33" s="430"/>
      <c r="BR33" s="430"/>
      <c r="BS33" s="430"/>
      <c r="BT33" s="430"/>
      <c r="BU33" s="430"/>
      <c r="BV33" s="217"/>
      <c r="BW33" s="431" t="s">
        <v>202</v>
      </c>
      <c r="BX33" s="431"/>
      <c r="BY33" s="430" t="s">
        <v>204</v>
      </c>
      <c r="BZ33" s="430"/>
      <c r="CA33" s="430"/>
      <c r="CB33" s="430"/>
      <c r="CC33" s="430"/>
      <c r="CD33" s="430"/>
      <c r="CE33" s="430"/>
      <c r="CF33" s="430"/>
      <c r="CG33" s="430"/>
      <c r="CH33" s="430"/>
      <c r="CI33" s="430"/>
      <c r="CJ33" s="430"/>
      <c r="CK33" s="430"/>
      <c r="CL33" s="430"/>
      <c r="CM33" s="430"/>
      <c r="CN33" s="216"/>
      <c r="CO33" s="431" t="s">
        <v>200</v>
      </c>
      <c r="CP33" s="431"/>
      <c r="CQ33" s="430" t="s">
        <v>205</v>
      </c>
      <c r="CR33" s="430"/>
      <c r="CS33" s="430"/>
      <c r="CT33" s="430"/>
      <c r="CU33" s="430"/>
      <c r="CV33" s="430"/>
      <c r="CW33" s="430"/>
      <c r="CX33" s="430"/>
      <c r="CY33" s="430"/>
      <c r="CZ33" s="430"/>
      <c r="DA33" s="430"/>
      <c r="DB33" s="430"/>
      <c r="DC33" s="430"/>
      <c r="DD33" s="430"/>
      <c r="DE33" s="430"/>
      <c r="DF33" s="216"/>
      <c r="DG33" s="429" t="s">
        <v>206</v>
      </c>
      <c r="DH33" s="429"/>
      <c r="DI33" s="218"/>
      <c r="DJ33" s="186"/>
      <c r="DK33" s="186"/>
      <c r="DL33" s="186"/>
      <c r="DM33" s="186"/>
      <c r="DN33" s="186"/>
      <c r="DO33" s="186"/>
    </row>
    <row r="34" spans="1:119" ht="32.25" customHeight="1">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5</v>
      </c>
      <c r="AN34" s="427"/>
      <c r="AO34" s="426" t="str">
        <f>IF('各会計、関係団体の財政状況及び健全化判断比率'!B31="","",'各会計、関係団体の財政状況及び健全化判断比率'!B31)</f>
        <v>水道事業会計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7</v>
      </c>
      <c r="BX34" s="427"/>
      <c r="BY34" s="426" t="str">
        <f>IF('各会計、関係団体の財政状況及び健全化判断比率'!B68="","",'各会計、関係団体の財政状況及び健全化判断比率'!B68)</f>
        <v>埼玉県後期高齢者医療広域連合</v>
      </c>
      <c r="BZ34" s="426"/>
      <c r="CA34" s="426"/>
      <c r="CB34" s="426"/>
      <c r="CC34" s="426"/>
      <c r="CD34" s="426"/>
      <c r="CE34" s="426"/>
      <c r="CF34" s="426"/>
      <c r="CG34" s="426"/>
      <c r="CH34" s="426"/>
      <c r="CI34" s="426"/>
      <c r="CJ34" s="426"/>
      <c r="CK34" s="426"/>
      <c r="CL34" s="426"/>
      <c r="CM34" s="426"/>
      <c r="CN34" s="214"/>
      <c r="CO34" s="427">
        <f>IF(CQ34="","",MAX(C34:D43,U34:V43,AM34:AN43,BE34:BF43,BW34:BX43)+1)</f>
        <v>15</v>
      </c>
      <c r="CP34" s="427"/>
      <c r="CQ34" s="426" t="str">
        <f>IF('各会計、関係団体の財政状況及び健全化判断比率'!BS7="","",'各会計、関係団体の財政状況及び健全化判断比率'!BS7)</f>
        <v>狭山市土地開発公社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f t="shared" ref="AM35:AM43" si="0">IF(AO35="","",AM34+1)</f>
        <v>6</v>
      </c>
      <c r="AN35" s="427"/>
      <c r="AO35" s="426" t="str">
        <f>IF('各会計、関係団体の財政状況及び健全化判断比率'!B32="","",'各会計、関係団体の財政状況及び健全化判断比率'!B32)</f>
        <v>下水道事業会計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8</v>
      </c>
      <c r="BX35" s="427"/>
      <c r="BY35" s="426" t="str">
        <f>IF('各会計、関係団体の財政状況及び健全化判断比率'!B69="","",'各会計、関係団体の財政状況及び健全化判断比率'!B69)</f>
        <v>埼玉県後期高齢者医療広域連合</v>
      </c>
      <c r="BZ35" s="426"/>
      <c r="CA35" s="426"/>
      <c r="CB35" s="426"/>
      <c r="CC35" s="426"/>
      <c r="CD35" s="426"/>
      <c r="CE35" s="426"/>
      <c r="CF35" s="426"/>
      <c r="CG35" s="426"/>
      <c r="CH35" s="426"/>
      <c r="CI35" s="426"/>
      <c r="CJ35" s="426"/>
      <c r="CK35" s="426"/>
      <c r="CL35" s="426"/>
      <c r="CM35" s="426"/>
      <c r="CN35" s="214"/>
      <c r="CO35" s="427">
        <f t="shared" ref="CO35:CO43" si="3">IF(CQ35="","",CO34+1)</f>
        <v>16</v>
      </c>
      <c r="CP35" s="427"/>
      <c r="CQ35" s="426" t="str">
        <f>IF('各会計、関係団体の財政状況及び健全化判断比率'!BS8="","",'各会計、関係団体の財政状況及び健全化判断比率'!BS8)</f>
        <v>狭山市勤労者福祉サービスセンター</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9</v>
      </c>
      <c r="BX36" s="427"/>
      <c r="BY36" s="426" t="str">
        <f>IF('各会計、関係団体の財政状況及び健全化判断比率'!B70="","",'各会計、関係団体の財政状況及び健全化判断比率'!B70)</f>
        <v>埼玉県市町村総合事務組合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10</v>
      </c>
      <c r="BX37" s="427"/>
      <c r="BY37" s="426" t="str">
        <f>IF('各会計、関係団体の財政状況及び健全化判断比率'!B71="","",'各会計、関係団体の財政状況及び健全化判断比率'!B71)</f>
        <v>埼玉県市町村総合事務組合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11</v>
      </c>
      <c r="BX38" s="427"/>
      <c r="BY38" s="426" t="str">
        <f>IF('各会計、関係団体の財政状況及び健全化判断比率'!B72="","",'各会計、関係団体の財政状況及び健全化判断比率'!B72)</f>
        <v>彩の国さいたま人づくり広域連合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12</v>
      </c>
      <c r="BX39" s="427"/>
      <c r="BY39" s="426" t="str">
        <f>IF('各会計、関係団体の財政状況及び健全化判断比率'!B73="","",'各会計、関係団体の財政状況及び健全化判断比率'!B73)</f>
        <v>埼玉県都市競艇組合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13</v>
      </c>
      <c r="BX40" s="427"/>
      <c r="BY40" s="426" t="str">
        <f>IF('各会計、関係団体の財政状況及び健全化判断比率'!B74="","",'各会計、関係団体の財政状況及び健全化判断比率'!B74)</f>
        <v>広域飯能斎場組合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14</v>
      </c>
      <c r="BX41" s="427"/>
      <c r="BY41" s="426" t="str">
        <f>IF('各会計、関係団体の財政状況及び健全化判断比率'!B75="","",'各会計、関係団体の財政状況及び健全化判断比率'!B75)</f>
        <v>埼玉西部消防組合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211</v>
      </c>
    </row>
    <row r="50" spans="5:5">
      <c r="E50" s="188" t="s">
        <v>212</v>
      </c>
    </row>
    <row r="51" spans="5:5">
      <c r="E51" s="188" t="s">
        <v>213</v>
      </c>
    </row>
    <row r="52" spans="5:5">
      <c r="E52" s="188" t="s">
        <v>214</v>
      </c>
    </row>
    <row r="53" spans="5:5"/>
    <row r="54" spans="5:5"/>
    <row r="55" spans="5:5"/>
    <row r="56" spans="5:5"/>
  </sheetData>
  <sheetProtection algorithmName="SHA-512" hashValue="e+lU8b1oHeRHWlb6I4QfYIzMGOKKxB9+9893MxFS6zHD4KcacH0eoVbw8utt3sl/QIMteeuRghlmEnmK6pwXug==" saltValue="yU7+nc0DZtaX2+HRZpxXO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215</v>
      </c>
      <c r="DI1" s="800"/>
      <c r="DJ1" s="800"/>
      <c r="DK1" s="800"/>
      <c r="DL1" s="800"/>
      <c r="DM1" s="800"/>
      <c r="DN1" s="801"/>
      <c r="DO1" s="226"/>
      <c r="DP1" s="799" t="s">
        <v>216</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41" t="s">
        <v>218</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219</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220</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c r="B4" s="741" t="s">
        <v>1</v>
      </c>
      <c r="C4" s="742"/>
      <c r="D4" s="742"/>
      <c r="E4" s="742"/>
      <c r="F4" s="742"/>
      <c r="G4" s="742"/>
      <c r="H4" s="742"/>
      <c r="I4" s="742"/>
      <c r="J4" s="742"/>
      <c r="K4" s="742"/>
      <c r="L4" s="742"/>
      <c r="M4" s="742"/>
      <c r="N4" s="742"/>
      <c r="O4" s="742"/>
      <c r="P4" s="742"/>
      <c r="Q4" s="743"/>
      <c r="R4" s="741" t="s">
        <v>221</v>
      </c>
      <c r="S4" s="742"/>
      <c r="T4" s="742"/>
      <c r="U4" s="742"/>
      <c r="V4" s="742"/>
      <c r="W4" s="742"/>
      <c r="X4" s="742"/>
      <c r="Y4" s="743"/>
      <c r="Z4" s="741" t="s">
        <v>222</v>
      </c>
      <c r="AA4" s="742"/>
      <c r="AB4" s="742"/>
      <c r="AC4" s="743"/>
      <c r="AD4" s="741" t="s">
        <v>223</v>
      </c>
      <c r="AE4" s="742"/>
      <c r="AF4" s="742"/>
      <c r="AG4" s="742"/>
      <c r="AH4" s="742"/>
      <c r="AI4" s="742"/>
      <c r="AJ4" s="742"/>
      <c r="AK4" s="743"/>
      <c r="AL4" s="741" t="s">
        <v>222</v>
      </c>
      <c r="AM4" s="742"/>
      <c r="AN4" s="742"/>
      <c r="AO4" s="743"/>
      <c r="AP4" s="802" t="s">
        <v>224</v>
      </c>
      <c r="AQ4" s="802"/>
      <c r="AR4" s="802"/>
      <c r="AS4" s="802"/>
      <c r="AT4" s="802"/>
      <c r="AU4" s="802"/>
      <c r="AV4" s="802"/>
      <c r="AW4" s="802"/>
      <c r="AX4" s="802"/>
      <c r="AY4" s="802"/>
      <c r="AZ4" s="802"/>
      <c r="BA4" s="802"/>
      <c r="BB4" s="802"/>
      <c r="BC4" s="802"/>
      <c r="BD4" s="802"/>
      <c r="BE4" s="802"/>
      <c r="BF4" s="802"/>
      <c r="BG4" s="802" t="s">
        <v>225</v>
      </c>
      <c r="BH4" s="802"/>
      <c r="BI4" s="802"/>
      <c r="BJ4" s="802"/>
      <c r="BK4" s="802"/>
      <c r="BL4" s="802"/>
      <c r="BM4" s="802"/>
      <c r="BN4" s="802"/>
      <c r="BO4" s="802" t="s">
        <v>222</v>
      </c>
      <c r="BP4" s="802"/>
      <c r="BQ4" s="802"/>
      <c r="BR4" s="802"/>
      <c r="BS4" s="802" t="s">
        <v>226</v>
      </c>
      <c r="BT4" s="802"/>
      <c r="BU4" s="802"/>
      <c r="BV4" s="802"/>
      <c r="BW4" s="802"/>
      <c r="BX4" s="802"/>
      <c r="BY4" s="802"/>
      <c r="BZ4" s="802"/>
      <c r="CA4" s="802"/>
      <c r="CB4" s="802"/>
      <c r="CD4" s="784" t="s">
        <v>227</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c r="B5" s="746" t="s">
        <v>228</v>
      </c>
      <c r="C5" s="747"/>
      <c r="D5" s="747"/>
      <c r="E5" s="747"/>
      <c r="F5" s="747"/>
      <c r="G5" s="747"/>
      <c r="H5" s="747"/>
      <c r="I5" s="747"/>
      <c r="J5" s="747"/>
      <c r="K5" s="747"/>
      <c r="L5" s="747"/>
      <c r="M5" s="747"/>
      <c r="N5" s="747"/>
      <c r="O5" s="747"/>
      <c r="P5" s="747"/>
      <c r="Q5" s="748"/>
      <c r="R5" s="735">
        <v>21670919</v>
      </c>
      <c r="S5" s="736"/>
      <c r="T5" s="736"/>
      <c r="U5" s="736"/>
      <c r="V5" s="736"/>
      <c r="W5" s="736"/>
      <c r="X5" s="736"/>
      <c r="Y5" s="779"/>
      <c r="Z5" s="797">
        <v>33.299999999999997</v>
      </c>
      <c r="AA5" s="797"/>
      <c r="AB5" s="797"/>
      <c r="AC5" s="797"/>
      <c r="AD5" s="798">
        <v>20650132</v>
      </c>
      <c r="AE5" s="798"/>
      <c r="AF5" s="798"/>
      <c r="AG5" s="798"/>
      <c r="AH5" s="798"/>
      <c r="AI5" s="798"/>
      <c r="AJ5" s="798"/>
      <c r="AK5" s="798"/>
      <c r="AL5" s="780">
        <v>74.8</v>
      </c>
      <c r="AM5" s="751"/>
      <c r="AN5" s="751"/>
      <c r="AO5" s="781"/>
      <c r="AP5" s="746" t="s">
        <v>229</v>
      </c>
      <c r="AQ5" s="747"/>
      <c r="AR5" s="747"/>
      <c r="AS5" s="747"/>
      <c r="AT5" s="747"/>
      <c r="AU5" s="747"/>
      <c r="AV5" s="747"/>
      <c r="AW5" s="747"/>
      <c r="AX5" s="747"/>
      <c r="AY5" s="747"/>
      <c r="AZ5" s="747"/>
      <c r="BA5" s="747"/>
      <c r="BB5" s="747"/>
      <c r="BC5" s="747"/>
      <c r="BD5" s="747"/>
      <c r="BE5" s="747"/>
      <c r="BF5" s="748"/>
      <c r="BG5" s="680">
        <v>20650132</v>
      </c>
      <c r="BH5" s="681"/>
      <c r="BI5" s="681"/>
      <c r="BJ5" s="681"/>
      <c r="BK5" s="681"/>
      <c r="BL5" s="681"/>
      <c r="BM5" s="681"/>
      <c r="BN5" s="682"/>
      <c r="BO5" s="713">
        <v>95.3</v>
      </c>
      <c r="BP5" s="713"/>
      <c r="BQ5" s="713"/>
      <c r="BR5" s="713"/>
      <c r="BS5" s="714">
        <v>160825</v>
      </c>
      <c r="BT5" s="714"/>
      <c r="BU5" s="714"/>
      <c r="BV5" s="714"/>
      <c r="BW5" s="714"/>
      <c r="BX5" s="714"/>
      <c r="BY5" s="714"/>
      <c r="BZ5" s="714"/>
      <c r="CA5" s="714"/>
      <c r="CB5" s="777"/>
      <c r="CD5" s="784" t="s">
        <v>224</v>
      </c>
      <c r="CE5" s="785"/>
      <c r="CF5" s="785"/>
      <c r="CG5" s="785"/>
      <c r="CH5" s="785"/>
      <c r="CI5" s="785"/>
      <c r="CJ5" s="785"/>
      <c r="CK5" s="785"/>
      <c r="CL5" s="785"/>
      <c r="CM5" s="785"/>
      <c r="CN5" s="785"/>
      <c r="CO5" s="785"/>
      <c r="CP5" s="785"/>
      <c r="CQ5" s="786"/>
      <c r="CR5" s="784" t="s">
        <v>230</v>
      </c>
      <c r="CS5" s="785"/>
      <c r="CT5" s="785"/>
      <c r="CU5" s="785"/>
      <c r="CV5" s="785"/>
      <c r="CW5" s="785"/>
      <c r="CX5" s="785"/>
      <c r="CY5" s="786"/>
      <c r="CZ5" s="784" t="s">
        <v>222</v>
      </c>
      <c r="DA5" s="785"/>
      <c r="DB5" s="785"/>
      <c r="DC5" s="786"/>
      <c r="DD5" s="784" t="s">
        <v>231</v>
      </c>
      <c r="DE5" s="785"/>
      <c r="DF5" s="785"/>
      <c r="DG5" s="785"/>
      <c r="DH5" s="785"/>
      <c r="DI5" s="785"/>
      <c r="DJ5" s="785"/>
      <c r="DK5" s="785"/>
      <c r="DL5" s="785"/>
      <c r="DM5" s="785"/>
      <c r="DN5" s="785"/>
      <c r="DO5" s="785"/>
      <c r="DP5" s="786"/>
      <c r="DQ5" s="784" t="s">
        <v>232</v>
      </c>
      <c r="DR5" s="785"/>
      <c r="DS5" s="785"/>
      <c r="DT5" s="785"/>
      <c r="DU5" s="785"/>
      <c r="DV5" s="785"/>
      <c r="DW5" s="785"/>
      <c r="DX5" s="785"/>
      <c r="DY5" s="785"/>
      <c r="DZ5" s="785"/>
      <c r="EA5" s="785"/>
      <c r="EB5" s="785"/>
      <c r="EC5" s="786"/>
    </row>
    <row r="6" spans="2:143" ht="11.25" customHeight="1">
      <c r="B6" s="677" t="s">
        <v>233</v>
      </c>
      <c r="C6" s="678"/>
      <c r="D6" s="678"/>
      <c r="E6" s="678"/>
      <c r="F6" s="678"/>
      <c r="G6" s="678"/>
      <c r="H6" s="678"/>
      <c r="I6" s="678"/>
      <c r="J6" s="678"/>
      <c r="K6" s="678"/>
      <c r="L6" s="678"/>
      <c r="M6" s="678"/>
      <c r="N6" s="678"/>
      <c r="O6" s="678"/>
      <c r="P6" s="678"/>
      <c r="Q6" s="679"/>
      <c r="R6" s="680">
        <v>313675</v>
      </c>
      <c r="S6" s="681"/>
      <c r="T6" s="681"/>
      <c r="U6" s="681"/>
      <c r="V6" s="681"/>
      <c r="W6" s="681"/>
      <c r="X6" s="681"/>
      <c r="Y6" s="682"/>
      <c r="Z6" s="713">
        <v>0.5</v>
      </c>
      <c r="AA6" s="713"/>
      <c r="AB6" s="713"/>
      <c r="AC6" s="713"/>
      <c r="AD6" s="714">
        <v>313675</v>
      </c>
      <c r="AE6" s="714"/>
      <c r="AF6" s="714"/>
      <c r="AG6" s="714"/>
      <c r="AH6" s="714"/>
      <c r="AI6" s="714"/>
      <c r="AJ6" s="714"/>
      <c r="AK6" s="714"/>
      <c r="AL6" s="683">
        <v>1.1000000000000001</v>
      </c>
      <c r="AM6" s="684"/>
      <c r="AN6" s="684"/>
      <c r="AO6" s="715"/>
      <c r="AP6" s="677" t="s">
        <v>234</v>
      </c>
      <c r="AQ6" s="678"/>
      <c r="AR6" s="678"/>
      <c r="AS6" s="678"/>
      <c r="AT6" s="678"/>
      <c r="AU6" s="678"/>
      <c r="AV6" s="678"/>
      <c r="AW6" s="678"/>
      <c r="AX6" s="678"/>
      <c r="AY6" s="678"/>
      <c r="AZ6" s="678"/>
      <c r="BA6" s="678"/>
      <c r="BB6" s="678"/>
      <c r="BC6" s="678"/>
      <c r="BD6" s="678"/>
      <c r="BE6" s="678"/>
      <c r="BF6" s="679"/>
      <c r="BG6" s="680">
        <v>20650132</v>
      </c>
      <c r="BH6" s="681"/>
      <c r="BI6" s="681"/>
      <c r="BJ6" s="681"/>
      <c r="BK6" s="681"/>
      <c r="BL6" s="681"/>
      <c r="BM6" s="681"/>
      <c r="BN6" s="682"/>
      <c r="BO6" s="713">
        <v>95.3</v>
      </c>
      <c r="BP6" s="713"/>
      <c r="BQ6" s="713"/>
      <c r="BR6" s="713"/>
      <c r="BS6" s="714">
        <v>160825</v>
      </c>
      <c r="BT6" s="714"/>
      <c r="BU6" s="714"/>
      <c r="BV6" s="714"/>
      <c r="BW6" s="714"/>
      <c r="BX6" s="714"/>
      <c r="BY6" s="714"/>
      <c r="BZ6" s="714"/>
      <c r="CA6" s="714"/>
      <c r="CB6" s="777"/>
      <c r="CD6" s="738" t="s">
        <v>235</v>
      </c>
      <c r="CE6" s="739"/>
      <c r="CF6" s="739"/>
      <c r="CG6" s="739"/>
      <c r="CH6" s="739"/>
      <c r="CI6" s="739"/>
      <c r="CJ6" s="739"/>
      <c r="CK6" s="739"/>
      <c r="CL6" s="739"/>
      <c r="CM6" s="739"/>
      <c r="CN6" s="739"/>
      <c r="CO6" s="739"/>
      <c r="CP6" s="739"/>
      <c r="CQ6" s="740"/>
      <c r="CR6" s="680">
        <v>299095</v>
      </c>
      <c r="CS6" s="681"/>
      <c r="CT6" s="681"/>
      <c r="CU6" s="681"/>
      <c r="CV6" s="681"/>
      <c r="CW6" s="681"/>
      <c r="CX6" s="681"/>
      <c r="CY6" s="682"/>
      <c r="CZ6" s="780">
        <v>0.5</v>
      </c>
      <c r="DA6" s="751"/>
      <c r="DB6" s="751"/>
      <c r="DC6" s="783"/>
      <c r="DD6" s="686" t="s">
        <v>236</v>
      </c>
      <c r="DE6" s="681"/>
      <c r="DF6" s="681"/>
      <c r="DG6" s="681"/>
      <c r="DH6" s="681"/>
      <c r="DI6" s="681"/>
      <c r="DJ6" s="681"/>
      <c r="DK6" s="681"/>
      <c r="DL6" s="681"/>
      <c r="DM6" s="681"/>
      <c r="DN6" s="681"/>
      <c r="DO6" s="681"/>
      <c r="DP6" s="682"/>
      <c r="DQ6" s="686">
        <v>299095</v>
      </c>
      <c r="DR6" s="681"/>
      <c r="DS6" s="681"/>
      <c r="DT6" s="681"/>
      <c r="DU6" s="681"/>
      <c r="DV6" s="681"/>
      <c r="DW6" s="681"/>
      <c r="DX6" s="681"/>
      <c r="DY6" s="681"/>
      <c r="DZ6" s="681"/>
      <c r="EA6" s="681"/>
      <c r="EB6" s="681"/>
      <c r="EC6" s="727"/>
    </row>
    <row r="7" spans="2:143" ht="11.25" customHeight="1">
      <c r="B7" s="677" t="s">
        <v>237</v>
      </c>
      <c r="C7" s="678"/>
      <c r="D7" s="678"/>
      <c r="E7" s="678"/>
      <c r="F7" s="678"/>
      <c r="G7" s="678"/>
      <c r="H7" s="678"/>
      <c r="I7" s="678"/>
      <c r="J7" s="678"/>
      <c r="K7" s="678"/>
      <c r="L7" s="678"/>
      <c r="M7" s="678"/>
      <c r="N7" s="678"/>
      <c r="O7" s="678"/>
      <c r="P7" s="678"/>
      <c r="Q7" s="679"/>
      <c r="R7" s="680">
        <v>16630</v>
      </c>
      <c r="S7" s="681"/>
      <c r="T7" s="681"/>
      <c r="U7" s="681"/>
      <c r="V7" s="681"/>
      <c r="W7" s="681"/>
      <c r="X7" s="681"/>
      <c r="Y7" s="682"/>
      <c r="Z7" s="713">
        <v>0</v>
      </c>
      <c r="AA7" s="713"/>
      <c r="AB7" s="713"/>
      <c r="AC7" s="713"/>
      <c r="AD7" s="714">
        <v>16630</v>
      </c>
      <c r="AE7" s="714"/>
      <c r="AF7" s="714"/>
      <c r="AG7" s="714"/>
      <c r="AH7" s="714"/>
      <c r="AI7" s="714"/>
      <c r="AJ7" s="714"/>
      <c r="AK7" s="714"/>
      <c r="AL7" s="683">
        <v>0.1</v>
      </c>
      <c r="AM7" s="684"/>
      <c r="AN7" s="684"/>
      <c r="AO7" s="715"/>
      <c r="AP7" s="677" t="s">
        <v>238</v>
      </c>
      <c r="AQ7" s="678"/>
      <c r="AR7" s="678"/>
      <c r="AS7" s="678"/>
      <c r="AT7" s="678"/>
      <c r="AU7" s="678"/>
      <c r="AV7" s="678"/>
      <c r="AW7" s="678"/>
      <c r="AX7" s="678"/>
      <c r="AY7" s="678"/>
      <c r="AZ7" s="678"/>
      <c r="BA7" s="678"/>
      <c r="BB7" s="678"/>
      <c r="BC7" s="678"/>
      <c r="BD7" s="678"/>
      <c r="BE7" s="678"/>
      <c r="BF7" s="679"/>
      <c r="BG7" s="680">
        <v>9914355</v>
      </c>
      <c r="BH7" s="681"/>
      <c r="BI7" s="681"/>
      <c r="BJ7" s="681"/>
      <c r="BK7" s="681"/>
      <c r="BL7" s="681"/>
      <c r="BM7" s="681"/>
      <c r="BN7" s="682"/>
      <c r="BO7" s="713">
        <v>45.7</v>
      </c>
      <c r="BP7" s="713"/>
      <c r="BQ7" s="713"/>
      <c r="BR7" s="713"/>
      <c r="BS7" s="714">
        <v>160825</v>
      </c>
      <c r="BT7" s="714"/>
      <c r="BU7" s="714"/>
      <c r="BV7" s="714"/>
      <c r="BW7" s="714"/>
      <c r="BX7" s="714"/>
      <c r="BY7" s="714"/>
      <c r="BZ7" s="714"/>
      <c r="CA7" s="714"/>
      <c r="CB7" s="777"/>
      <c r="CD7" s="719" t="s">
        <v>239</v>
      </c>
      <c r="CE7" s="720"/>
      <c r="CF7" s="720"/>
      <c r="CG7" s="720"/>
      <c r="CH7" s="720"/>
      <c r="CI7" s="720"/>
      <c r="CJ7" s="720"/>
      <c r="CK7" s="720"/>
      <c r="CL7" s="720"/>
      <c r="CM7" s="720"/>
      <c r="CN7" s="720"/>
      <c r="CO7" s="720"/>
      <c r="CP7" s="720"/>
      <c r="CQ7" s="721"/>
      <c r="CR7" s="680">
        <v>20989835</v>
      </c>
      <c r="CS7" s="681"/>
      <c r="CT7" s="681"/>
      <c r="CU7" s="681"/>
      <c r="CV7" s="681"/>
      <c r="CW7" s="681"/>
      <c r="CX7" s="681"/>
      <c r="CY7" s="682"/>
      <c r="CZ7" s="713">
        <v>33</v>
      </c>
      <c r="DA7" s="713"/>
      <c r="DB7" s="713"/>
      <c r="DC7" s="713"/>
      <c r="DD7" s="686">
        <v>271510</v>
      </c>
      <c r="DE7" s="681"/>
      <c r="DF7" s="681"/>
      <c r="DG7" s="681"/>
      <c r="DH7" s="681"/>
      <c r="DI7" s="681"/>
      <c r="DJ7" s="681"/>
      <c r="DK7" s="681"/>
      <c r="DL7" s="681"/>
      <c r="DM7" s="681"/>
      <c r="DN7" s="681"/>
      <c r="DO7" s="681"/>
      <c r="DP7" s="682"/>
      <c r="DQ7" s="686">
        <v>5271346</v>
      </c>
      <c r="DR7" s="681"/>
      <c r="DS7" s="681"/>
      <c r="DT7" s="681"/>
      <c r="DU7" s="681"/>
      <c r="DV7" s="681"/>
      <c r="DW7" s="681"/>
      <c r="DX7" s="681"/>
      <c r="DY7" s="681"/>
      <c r="DZ7" s="681"/>
      <c r="EA7" s="681"/>
      <c r="EB7" s="681"/>
      <c r="EC7" s="727"/>
    </row>
    <row r="8" spans="2:143" ht="11.25" customHeight="1">
      <c r="B8" s="677" t="s">
        <v>240</v>
      </c>
      <c r="C8" s="678"/>
      <c r="D8" s="678"/>
      <c r="E8" s="678"/>
      <c r="F8" s="678"/>
      <c r="G8" s="678"/>
      <c r="H8" s="678"/>
      <c r="I8" s="678"/>
      <c r="J8" s="678"/>
      <c r="K8" s="678"/>
      <c r="L8" s="678"/>
      <c r="M8" s="678"/>
      <c r="N8" s="678"/>
      <c r="O8" s="678"/>
      <c r="P8" s="678"/>
      <c r="Q8" s="679"/>
      <c r="R8" s="680">
        <v>87754</v>
      </c>
      <c r="S8" s="681"/>
      <c r="T8" s="681"/>
      <c r="U8" s="681"/>
      <c r="V8" s="681"/>
      <c r="W8" s="681"/>
      <c r="X8" s="681"/>
      <c r="Y8" s="682"/>
      <c r="Z8" s="713">
        <v>0.1</v>
      </c>
      <c r="AA8" s="713"/>
      <c r="AB8" s="713"/>
      <c r="AC8" s="713"/>
      <c r="AD8" s="714">
        <v>87754</v>
      </c>
      <c r="AE8" s="714"/>
      <c r="AF8" s="714"/>
      <c r="AG8" s="714"/>
      <c r="AH8" s="714"/>
      <c r="AI8" s="714"/>
      <c r="AJ8" s="714"/>
      <c r="AK8" s="714"/>
      <c r="AL8" s="683">
        <v>0.3</v>
      </c>
      <c r="AM8" s="684"/>
      <c r="AN8" s="684"/>
      <c r="AO8" s="715"/>
      <c r="AP8" s="677" t="s">
        <v>241</v>
      </c>
      <c r="AQ8" s="678"/>
      <c r="AR8" s="678"/>
      <c r="AS8" s="678"/>
      <c r="AT8" s="678"/>
      <c r="AU8" s="678"/>
      <c r="AV8" s="678"/>
      <c r="AW8" s="678"/>
      <c r="AX8" s="678"/>
      <c r="AY8" s="678"/>
      <c r="AZ8" s="678"/>
      <c r="BA8" s="678"/>
      <c r="BB8" s="678"/>
      <c r="BC8" s="678"/>
      <c r="BD8" s="678"/>
      <c r="BE8" s="678"/>
      <c r="BF8" s="679"/>
      <c r="BG8" s="680">
        <v>278840</v>
      </c>
      <c r="BH8" s="681"/>
      <c r="BI8" s="681"/>
      <c r="BJ8" s="681"/>
      <c r="BK8" s="681"/>
      <c r="BL8" s="681"/>
      <c r="BM8" s="681"/>
      <c r="BN8" s="682"/>
      <c r="BO8" s="713">
        <v>1.3</v>
      </c>
      <c r="BP8" s="713"/>
      <c r="BQ8" s="713"/>
      <c r="BR8" s="713"/>
      <c r="BS8" s="686" t="s">
        <v>131</v>
      </c>
      <c r="BT8" s="681"/>
      <c r="BU8" s="681"/>
      <c r="BV8" s="681"/>
      <c r="BW8" s="681"/>
      <c r="BX8" s="681"/>
      <c r="BY8" s="681"/>
      <c r="BZ8" s="681"/>
      <c r="CA8" s="681"/>
      <c r="CB8" s="727"/>
      <c r="CD8" s="719" t="s">
        <v>242</v>
      </c>
      <c r="CE8" s="720"/>
      <c r="CF8" s="720"/>
      <c r="CG8" s="720"/>
      <c r="CH8" s="720"/>
      <c r="CI8" s="720"/>
      <c r="CJ8" s="720"/>
      <c r="CK8" s="720"/>
      <c r="CL8" s="720"/>
      <c r="CM8" s="720"/>
      <c r="CN8" s="720"/>
      <c r="CO8" s="720"/>
      <c r="CP8" s="720"/>
      <c r="CQ8" s="721"/>
      <c r="CR8" s="680">
        <v>19833689</v>
      </c>
      <c r="CS8" s="681"/>
      <c r="CT8" s="681"/>
      <c r="CU8" s="681"/>
      <c r="CV8" s="681"/>
      <c r="CW8" s="681"/>
      <c r="CX8" s="681"/>
      <c r="CY8" s="682"/>
      <c r="CZ8" s="713">
        <v>31.2</v>
      </c>
      <c r="DA8" s="713"/>
      <c r="DB8" s="713"/>
      <c r="DC8" s="713"/>
      <c r="DD8" s="686">
        <v>596111</v>
      </c>
      <c r="DE8" s="681"/>
      <c r="DF8" s="681"/>
      <c r="DG8" s="681"/>
      <c r="DH8" s="681"/>
      <c r="DI8" s="681"/>
      <c r="DJ8" s="681"/>
      <c r="DK8" s="681"/>
      <c r="DL8" s="681"/>
      <c r="DM8" s="681"/>
      <c r="DN8" s="681"/>
      <c r="DO8" s="681"/>
      <c r="DP8" s="682"/>
      <c r="DQ8" s="686">
        <v>10564790</v>
      </c>
      <c r="DR8" s="681"/>
      <c r="DS8" s="681"/>
      <c r="DT8" s="681"/>
      <c r="DU8" s="681"/>
      <c r="DV8" s="681"/>
      <c r="DW8" s="681"/>
      <c r="DX8" s="681"/>
      <c r="DY8" s="681"/>
      <c r="DZ8" s="681"/>
      <c r="EA8" s="681"/>
      <c r="EB8" s="681"/>
      <c r="EC8" s="727"/>
    </row>
    <row r="9" spans="2:143" ht="11.25" customHeight="1">
      <c r="B9" s="677" t="s">
        <v>243</v>
      </c>
      <c r="C9" s="678"/>
      <c r="D9" s="678"/>
      <c r="E9" s="678"/>
      <c r="F9" s="678"/>
      <c r="G9" s="678"/>
      <c r="H9" s="678"/>
      <c r="I9" s="678"/>
      <c r="J9" s="678"/>
      <c r="K9" s="678"/>
      <c r="L9" s="678"/>
      <c r="M9" s="678"/>
      <c r="N9" s="678"/>
      <c r="O9" s="678"/>
      <c r="P9" s="678"/>
      <c r="Q9" s="679"/>
      <c r="R9" s="680">
        <v>104747</v>
      </c>
      <c r="S9" s="681"/>
      <c r="T9" s="681"/>
      <c r="U9" s="681"/>
      <c r="V9" s="681"/>
      <c r="W9" s="681"/>
      <c r="X9" s="681"/>
      <c r="Y9" s="682"/>
      <c r="Z9" s="713">
        <v>0.2</v>
      </c>
      <c r="AA9" s="713"/>
      <c r="AB9" s="713"/>
      <c r="AC9" s="713"/>
      <c r="AD9" s="714">
        <v>104747</v>
      </c>
      <c r="AE9" s="714"/>
      <c r="AF9" s="714"/>
      <c r="AG9" s="714"/>
      <c r="AH9" s="714"/>
      <c r="AI9" s="714"/>
      <c r="AJ9" s="714"/>
      <c r="AK9" s="714"/>
      <c r="AL9" s="683">
        <v>0.4</v>
      </c>
      <c r="AM9" s="684"/>
      <c r="AN9" s="684"/>
      <c r="AO9" s="715"/>
      <c r="AP9" s="677" t="s">
        <v>244</v>
      </c>
      <c r="AQ9" s="678"/>
      <c r="AR9" s="678"/>
      <c r="AS9" s="678"/>
      <c r="AT9" s="678"/>
      <c r="AU9" s="678"/>
      <c r="AV9" s="678"/>
      <c r="AW9" s="678"/>
      <c r="AX9" s="678"/>
      <c r="AY9" s="678"/>
      <c r="AZ9" s="678"/>
      <c r="BA9" s="678"/>
      <c r="BB9" s="678"/>
      <c r="BC9" s="678"/>
      <c r="BD9" s="678"/>
      <c r="BE9" s="678"/>
      <c r="BF9" s="679"/>
      <c r="BG9" s="680">
        <v>8547204</v>
      </c>
      <c r="BH9" s="681"/>
      <c r="BI9" s="681"/>
      <c r="BJ9" s="681"/>
      <c r="BK9" s="681"/>
      <c r="BL9" s="681"/>
      <c r="BM9" s="681"/>
      <c r="BN9" s="682"/>
      <c r="BO9" s="713">
        <v>39.4</v>
      </c>
      <c r="BP9" s="713"/>
      <c r="BQ9" s="713"/>
      <c r="BR9" s="713"/>
      <c r="BS9" s="686" t="s">
        <v>131</v>
      </c>
      <c r="BT9" s="681"/>
      <c r="BU9" s="681"/>
      <c r="BV9" s="681"/>
      <c r="BW9" s="681"/>
      <c r="BX9" s="681"/>
      <c r="BY9" s="681"/>
      <c r="BZ9" s="681"/>
      <c r="CA9" s="681"/>
      <c r="CB9" s="727"/>
      <c r="CD9" s="719" t="s">
        <v>245</v>
      </c>
      <c r="CE9" s="720"/>
      <c r="CF9" s="720"/>
      <c r="CG9" s="720"/>
      <c r="CH9" s="720"/>
      <c r="CI9" s="720"/>
      <c r="CJ9" s="720"/>
      <c r="CK9" s="720"/>
      <c r="CL9" s="720"/>
      <c r="CM9" s="720"/>
      <c r="CN9" s="720"/>
      <c r="CO9" s="720"/>
      <c r="CP9" s="720"/>
      <c r="CQ9" s="721"/>
      <c r="CR9" s="680">
        <v>3601596</v>
      </c>
      <c r="CS9" s="681"/>
      <c r="CT9" s="681"/>
      <c r="CU9" s="681"/>
      <c r="CV9" s="681"/>
      <c r="CW9" s="681"/>
      <c r="CX9" s="681"/>
      <c r="CY9" s="682"/>
      <c r="CZ9" s="713">
        <v>5.7</v>
      </c>
      <c r="DA9" s="713"/>
      <c r="DB9" s="713"/>
      <c r="DC9" s="713"/>
      <c r="DD9" s="686">
        <v>17827</v>
      </c>
      <c r="DE9" s="681"/>
      <c r="DF9" s="681"/>
      <c r="DG9" s="681"/>
      <c r="DH9" s="681"/>
      <c r="DI9" s="681"/>
      <c r="DJ9" s="681"/>
      <c r="DK9" s="681"/>
      <c r="DL9" s="681"/>
      <c r="DM9" s="681"/>
      <c r="DN9" s="681"/>
      <c r="DO9" s="681"/>
      <c r="DP9" s="682"/>
      <c r="DQ9" s="686">
        <v>3129425</v>
      </c>
      <c r="DR9" s="681"/>
      <c r="DS9" s="681"/>
      <c r="DT9" s="681"/>
      <c r="DU9" s="681"/>
      <c r="DV9" s="681"/>
      <c r="DW9" s="681"/>
      <c r="DX9" s="681"/>
      <c r="DY9" s="681"/>
      <c r="DZ9" s="681"/>
      <c r="EA9" s="681"/>
      <c r="EB9" s="681"/>
      <c r="EC9" s="727"/>
    </row>
    <row r="10" spans="2:143" ht="11.25" customHeight="1">
      <c r="B10" s="677" t="s">
        <v>246</v>
      </c>
      <c r="C10" s="678"/>
      <c r="D10" s="678"/>
      <c r="E10" s="678"/>
      <c r="F10" s="678"/>
      <c r="G10" s="678"/>
      <c r="H10" s="678"/>
      <c r="I10" s="678"/>
      <c r="J10" s="678"/>
      <c r="K10" s="678"/>
      <c r="L10" s="678"/>
      <c r="M10" s="678"/>
      <c r="N10" s="678"/>
      <c r="O10" s="678"/>
      <c r="P10" s="678"/>
      <c r="Q10" s="679"/>
      <c r="R10" s="680" t="s">
        <v>236</v>
      </c>
      <c r="S10" s="681"/>
      <c r="T10" s="681"/>
      <c r="U10" s="681"/>
      <c r="V10" s="681"/>
      <c r="W10" s="681"/>
      <c r="X10" s="681"/>
      <c r="Y10" s="682"/>
      <c r="Z10" s="713" t="s">
        <v>236</v>
      </c>
      <c r="AA10" s="713"/>
      <c r="AB10" s="713"/>
      <c r="AC10" s="713"/>
      <c r="AD10" s="714" t="s">
        <v>236</v>
      </c>
      <c r="AE10" s="714"/>
      <c r="AF10" s="714"/>
      <c r="AG10" s="714"/>
      <c r="AH10" s="714"/>
      <c r="AI10" s="714"/>
      <c r="AJ10" s="714"/>
      <c r="AK10" s="714"/>
      <c r="AL10" s="683" t="s">
        <v>236</v>
      </c>
      <c r="AM10" s="684"/>
      <c r="AN10" s="684"/>
      <c r="AO10" s="715"/>
      <c r="AP10" s="677" t="s">
        <v>247</v>
      </c>
      <c r="AQ10" s="678"/>
      <c r="AR10" s="678"/>
      <c r="AS10" s="678"/>
      <c r="AT10" s="678"/>
      <c r="AU10" s="678"/>
      <c r="AV10" s="678"/>
      <c r="AW10" s="678"/>
      <c r="AX10" s="678"/>
      <c r="AY10" s="678"/>
      <c r="AZ10" s="678"/>
      <c r="BA10" s="678"/>
      <c r="BB10" s="678"/>
      <c r="BC10" s="678"/>
      <c r="BD10" s="678"/>
      <c r="BE10" s="678"/>
      <c r="BF10" s="679"/>
      <c r="BG10" s="680">
        <v>376244</v>
      </c>
      <c r="BH10" s="681"/>
      <c r="BI10" s="681"/>
      <c r="BJ10" s="681"/>
      <c r="BK10" s="681"/>
      <c r="BL10" s="681"/>
      <c r="BM10" s="681"/>
      <c r="BN10" s="682"/>
      <c r="BO10" s="713">
        <v>1.7</v>
      </c>
      <c r="BP10" s="713"/>
      <c r="BQ10" s="713"/>
      <c r="BR10" s="713"/>
      <c r="BS10" s="686" t="s">
        <v>248</v>
      </c>
      <c r="BT10" s="681"/>
      <c r="BU10" s="681"/>
      <c r="BV10" s="681"/>
      <c r="BW10" s="681"/>
      <c r="BX10" s="681"/>
      <c r="BY10" s="681"/>
      <c r="BZ10" s="681"/>
      <c r="CA10" s="681"/>
      <c r="CB10" s="727"/>
      <c r="CD10" s="719" t="s">
        <v>249</v>
      </c>
      <c r="CE10" s="720"/>
      <c r="CF10" s="720"/>
      <c r="CG10" s="720"/>
      <c r="CH10" s="720"/>
      <c r="CI10" s="720"/>
      <c r="CJ10" s="720"/>
      <c r="CK10" s="720"/>
      <c r="CL10" s="720"/>
      <c r="CM10" s="720"/>
      <c r="CN10" s="720"/>
      <c r="CO10" s="720"/>
      <c r="CP10" s="720"/>
      <c r="CQ10" s="721"/>
      <c r="CR10" s="680">
        <v>54295</v>
      </c>
      <c r="CS10" s="681"/>
      <c r="CT10" s="681"/>
      <c r="CU10" s="681"/>
      <c r="CV10" s="681"/>
      <c r="CW10" s="681"/>
      <c r="CX10" s="681"/>
      <c r="CY10" s="682"/>
      <c r="CZ10" s="713">
        <v>0.1</v>
      </c>
      <c r="DA10" s="713"/>
      <c r="DB10" s="713"/>
      <c r="DC10" s="713"/>
      <c r="DD10" s="686" t="s">
        <v>236</v>
      </c>
      <c r="DE10" s="681"/>
      <c r="DF10" s="681"/>
      <c r="DG10" s="681"/>
      <c r="DH10" s="681"/>
      <c r="DI10" s="681"/>
      <c r="DJ10" s="681"/>
      <c r="DK10" s="681"/>
      <c r="DL10" s="681"/>
      <c r="DM10" s="681"/>
      <c r="DN10" s="681"/>
      <c r="DO10" s="681"/>
      <c r="DP10" s="682"/>
      <c r="DQ10" s="686">
        <v>44491</v>
      </c>
      <c r="DR10" s="681"/>
      <c r="DS10" s="681"/>
      <c r="DT10" s="681"/>
      <c r="DU10" s="681"/>
      <c r="DV10" s="681"/>
      <c r="DW10" s="681"/>
      <c r="DX10" s="681"/>
      <c r="DY10" s="681"/>
      <c r="DZ10" s="681"/>
      <c r="EA10" s="681"/>
      <c r="EB10" s="681"/>
      <c r="EC10" s="727"/>
    </row>
    <row r="11" spans="2:143" ht="11.25" customHeight="1">
      <c r="B11" s="677" t="s">
        <v>250</v>
      </c>
      <c r="C11" s="678"/>
      <c r="D11" s="678"/>
      <c r="E11" s="678"/>
      <c r="F11" s="678"/>
      <c r="G11" s="678"/>
      <c r="H11" s="678"/>
      <c r="I11" s="678"/>
      <c r="J11" s="678"/>
      <c r="K11" s="678"/>
      <c r="L11" s="678"/>
      <c r="M11" s="678"/>
      <c r="N11" s="678"/>
      <c r="O11" s="678"/>
      <c r="P11" s="678"/>
      <c r="Q11" s="679"/>
      <c r="R11" s="680">
        <v>3313991</v>
      </c>
      <c r="S11" s="681"/>
      <c r="T11" s="681"/>
      <c r="U11" s="681"/>
      <c r="V11" s="681"/>
      <c r="W11" s="681"/>
      <c r="X11" s="681"/>
      <c r="Y11" s="682"/>
      <c r="Z11" s="683">
        <v>5.0999999999999996</v>
      </c>
      <c r="AA11" s="684"/>
      <c r="AB11" s="684"/>
      <c r="AC11" s="685"/>
      <c r="AD11" s="686">
        <v>3313991</v>
      </c>
      <c r="AE11" s="681"/>
      <c r="AF11" s="681"/>
      <c r="AG11" s="681"/>
      <c r="AH11" s="681"/>
      <c r="AI11" s="681"/>
      <c r="AJ11" s="681"/>
      <c r="AK11" s="682"/>
      <c r="AL11" s="683">
        <v>12</v>
      </c>
      <c r="AM11" s="684"/>
      <c r="AN11" s="684"/>
      <c r="AO11" s="715"/>
      <c r="AP11" s="677" t="s">
        <v>251</v>
      </c>
      <c r="AQ11" s="678"/>
      <c r="AR11" s="678"/>
      <c r="AS11" s="678"/>
      <c r="AT11" s="678"/>
      <c r="AU11" s="678"/>
      <c r="AV11" s="678"/>
      <c r="AW11" s="678"/>
      <c r="AX11" s="678"/>
      <c r="AY11" s="678"/>
      <c r="AZ11" s="678"/>
      <c r="BA11" s="678"/>
      <c r="BB11" s="678"/>
      <c r="BC11" s="678"/>
      <c r="BD11" s="678"/>
      <c r="BE11" s="678"/>
      <c r="BF11" s="679"/>
      <c r="BG11" s="680">
        <v>712067</v>
      </c>
      <c r="BH11" s="681"/>
      <c r="BI11" s="681"/>
      <c r="BJ11" s="681"/>
      <c r="BK11" s="681"/>
      <c r="BL11" s="681"/>
      <c r="BM11" s="681"/>
      <c r="BN11" s="682"/>
      <c r="BO11" s="713">
        <v>3.3</v>
      </c>
      <c r="BP11" s="713"/>
      <c r="BQ11" s="713"/>
      <c r="BR11" s="713"/>
      <c r="BS11" s="686">
        <v>160825</v>
      </c>
      <c r="BT11" s="681"/>
      <c r="BU11" s="681"/>
      <c r="BV11" s="681"/>
      <c r="BW11" s="681"/>
      <c r="BX11" s="681"/>
      <c r="BY11" s="681"/>
      <c r="BZ11" s="681"/>
      <c r="CA11" s="681"/>
      <c r="CB11" s="727"/>
      <c r="CD11" s="719" t="s">
        <v>252</v>
      </c>
      <c r="CE11" s="720"/>
      <c r="CF11" s="720"/>
      <c r="CG11" s="720"/>
      <c r="CH11" s="720"/>
      <c r="CI11" s="720"/>
      <c r="CJ11" s="720"/>
      <c r="CK11" s="720"/>
      <c r="CL11" s="720"/>
      <c r="CM11" s="720"/>
      <c r="CN11" s="720"/>
      <c r="CO11" s="720"/>
      <c r="CP11" s="720"/>
      <c r="CQ11" s="721"/>
      <c r="CR11" s="680">
        <v>518002</v>
      </c>
      <c r="CS11" s="681"/>
      <c r="CT11" s="681"/>
      <c r="CU11" s="681"/>
      <c r="CV11" s="681"/>
      <c r="CW11" s="681"/>
      <c r="CX11" s="681"/>
      <c r="CY11" s="682"/>
      <c r="CZ11" s="713">
        <v>0.8</v>
      </c>
      <c r="DA11" s="713"/>
      <c r="DB11" s="713"/>
      <c r="DC11" s="713"/>
      <c r="DD11" s="686">
        <v>368022</v>
      </c>
      <c r="DE11" s="681"/>
      <c r="DF11" s="681"/>
      <c r="DG11" s="681"/>
      <c r="DH11" s="681"/>
      <c r="DI11" s="681"/>
      <c r="DJ11" s="681"/>
      <c r="DK11" s="681"/>
      <c r="DL11" s="681"/>
      <c r="DM11" s="681"/>
      <c r="DN11" s="681"/>
      <c r="DO11" s="681"/>
      <c r="DP11" s="682"/>
      <c r="DQ11" s="686">
        <v>141096</v>
      </c>
      <c r="DR11" s="681"/>
      <c r="DS11" s="681"/>
      <c r="DT11" s="681"/>
      <c r="DU11" s="681"/>
      <c r="DV11" s="681"/>
      <c r="DW11" s="681"/>
      <c r="DX11" s="681"/>
      <c r="DY11" s="681"/>
      <c r="DZ11" s="681"/>
      <c r="EA11" s="681"/>
      <c r="EB11" s="681"/>
      <c r="EC11" s="727"/>
    </row>
    <row r="12" spans="2:143" ht="11.25" customHeight="1">
      <c r="B12" s="677" t="s">
        <v>253</v>
      </c>
      <c r="C12" s="678"/>
      <c r="D12" s="678"/>
      <c r="E12" s="678"/>
      <c r="F12" s="678"/>
      <c r="G12" s="678"/>
      <c r="H12" s="678"/>
      <c r="I12" s="678"/>
      <c r="J12" s="678"/>
      <c r="K12" s="678"/>
      <c r="L12" s="678"/>
      <c r="M12" s="678"/>
      <c r="N12" s="678"/>
      <c r="O12" s="678"/>
      <c r="P12" s="678"/>
      <c r="Q12" s="679"/>
      <c r="R12" s="680">
        <v>27028</v>
      </c>
      <c r="S12" s="681"/>
      <c r="T12" s="681"/>
      <c r="U12" s="681"/>
      <c r="V12" s="681"/>
      <c r="W12" s="681"/>
      <c r="X12" s="681"/>
      <c r="Y12" s="682"/>
      <c r="Z12" s="713">
        <v>0</v>
      </c>
      <c r="AA12" s="713"/>
      <c r="AB12" s="713"/>
      <c r="AC12" s="713"/>
      <c r="AD12" s="714">
        <v>27028</v>
      </c>
      <c r="AE12" s="714"/>
      <c r="AF12" s="714"/>
      <c r="AG12" s="714"/>
      <c r="AH12" s="714"/>
      <c r="AI12" s="714"/>
      <c r="AJ12" s="714"/>
      <c r="AK12" s="714"/>
      <c r="AL12" s="683">
        <v>0.1</v>
      </c>
      <c r="AM12" s="684"/>
      <c r="AN12" s="684"/>
      <c r="AO12" s="715"/>
      <c r="AP12" s="677" t="s">
        <v>254</v>
      </c>
      <c r="AQ12" s="678"/>
      <c r="AR12" s="678"/>
      <c r="AS12" s="678"/>
      <c r="AT12" s="678"/>
      <c r="AU12" s="678"/>
      <c r="AV12" s="678"/>
      <c r="AW12" s="678"/>
      <c r="AX12" s="678"/>
      <c r="AY12" s="678"/>
      <c r="AZ12" s="678"/>
      <c r="BA12" s="678"/>
      <c r="BB12" s="678"/>
      <c r="BC12" s="678"/>
      <c r="BD12" s="678"/>
      <c r="BE12" s="678"/>
      <c r="BF12" s="679"/>
      <c r="BG12" s="680">
        <v>9495931</v>
      </c>
      <c r="BH12" s="681"/>
      <c r="BI12" s="681"/>
      <c r="BJ12" s="681"/>
      <c r="BK12" s="681"/>
      <c r="BL12" s="681"/>
      <c r="BM12" s="681"/>
      <c r="BN12" s="682"/>
      <c r="BO12" s="713">
        <v>43.8</v>
      </c>
      <c r="BP12" s="713"/>
      <c r="BQ12" s="713"/>
      <c r="BR12" s="713"/>
      <c r="BS12" s="686" t="s">
        <v>248</v>
      </c>
      <c r="BT12" s="681"/>
      <c r="BU12" s="681"/>
      <c r="BV12" s="681"/>
      <c r="BW12" s="681"/>
      <c r="BX12" s="681"/>
      <c r="BY12" s="681"/>
      <c r="BZ12" s="681"/>
      <c r="CA12" s="681"/>
      <c r="CB12" s="727"/>
      <c r="CD12" s="719" t="s">
        <v>255</v>
      </c>
      <c r="CE12" s="720"/>
      <c r="CF12" s="720"/>
      <c r="CG12" s="720"/>
      <c r="CH12" s="720"/>
      <c r="CI12" s="720"/>
      <c r="CJ12" s="720"/>
      <c r="CK12" s="720"/>
      <c r="CL12" s="720"/>
      <c r="CM12" s="720"/>
      <c r="CN12" s="720"/>
      <c r="CO12" s="720"/>
      <c r="CP12" s="720"/>
      <c r="CQ12" s="721"/>
      <c r="CR12" s="680">
        <v>1634788</v>
      </c>
      <c r="CS12" s="681"/>
      <c r="CT12" s="681"/>
      <c r="CU12" s="681"/>
      <c r="CV12" s="681"/>
      <c r="CW12" s="681"/>
      <c r="CX12" s="681"/>
      <c r="CY12" s="682"/>
      <c r="CZ12" s="713">
        <v>2.6</v>
      </c>
      <c r="DA12" s="713"/>
      <c r="DB12" s="713"/>
      <c r="DC12" s="713"/>
      <c r="DD12" s="686">
        <v>546335</v>
      </c>
      <c r="DE12" s="681"/>
      <c r="DF12" s="681"/>
      <c r="DG12" s="681"/>
      <c r="DH12" s="681"/>
      <c r="DI12" s="681"/>
      <c r="DJ12" s="681"/>
      <c r="DK12" s="681"/>
      <c r="DL12" s="681"/>
      <c r="DM12" s="681"/>
      <c r="DN12" s="681"/>
      <c r="DO12" s="681"/>
      <c r="DP12" s="682"/>
      <c r="DQ12" s="686">
        <v>985768</v>
      </c>
      <c r="DR12" s="681"/>
      <c r="DS12" s="681"/>
      <c r="DT12" s="681"/>
      <c r="DU12" s="681"/>
      <c r="DV12" s="681"/>
      <c r="DW12" s="681"/>
      <c r="DX12" s="681"/>
      <c r="DY12" s="681"/>
      <c r="DZ12" s="681"/>
      <c r="EA12" s="681"/>
      <c r="EB12" s="681"/>
      <c r="EC12" s="727"/>
    </row>
    <row r="13" spans="2:143" ht="11.25" customHeight="1">
      <c r="B13" s="677" t="s">
        <v>256</v>
      </c>
      <c r="C13" s="678"/>
      <c r="D13" s="678"/>
      <c r="E13" s="678"/>
      <c r="F13" s="678"/>
      <c r="G13" s="678"/>
      <c r="H13" s="678"/>
      <c r="I13" s="678"/>
      <c r="J13" s="678"/>
      <c r="K13" s="678"/>
      <c r="L13" s="678"/>
      <c r="M13" s="678"/>
      <c r="N13" s="678"/>
      <c r="O13" s="678"/>
      <c r="P13" s="678"/>
      <c r="Q13" s="679"/>
      <c r="R13" s="680" t="s">
        <v>236</v>
      </c>
      <c r="S13" s="681"/>
      <c r="T13" s="681"/>
      <c r="U13" s="681"/>
      <c r="V13" s="681"/>
      <c r="W13" s="681"/>
      <c r="X13" s="681"/>
      <c r="Y13" s="682"/>
      <c r="Z13" s="713" t="s">
        <v>236</v>
      </c>
      <c r="AA13" s="713"/>
      <c r="AB13" s="713"/>
      <c r="AC13" s="713"/>
      <c r="AD13" s="714" t="s">
        <v>248</v>
      </c>
      <c r="AE13" s="714"/>
      <c r="AF13" s="714"/>
      <c r="AG13" s="714"/>
      <c r="AH13" s="714"/>
      <c r="AI13" s="714"/>
      <c r="AJ13" s="714"/>
      <c r="AK13" s="714"/>
      <c r="AL13" s="683" t="s">
        <v>236</v>
      </c>
      <c r="AM13" s="684"/>
      <c r="AN13" s="684"/>
      <c r="AO13" s="715"/>
      <c r="AP13" s="677" t="s">
        <v>257</v>
      </c>
      <c r="AQ13" s="678"/>
      <c r="AR13" s="678"/>
      <c r="AS13" s="678"/>
      <c r="AT13" s="678"/>
      <c r="AU13" s="678"/>
      <c r="AV13" s="678"/>
      <c r="AW13" s="678"/>
      <c r="AX13" s="678"/>
      <c r="AY13" s="678"/>
      <c r="AZ13" s="678"/>
      <c r="BA13" s="678"/>
      <c r="BB13" s="678"/>
      <c r="BC13" s="678"/>
      <c r="BD13" s="678"/>
      <c r="BE13" s="678"/>
      <c r="BF13" s="679"/>
      <c r="BG13" s="680">
        <v>9480120</v>
      </c>
      <c r="BH13" s="681"/>
      <c r="BI13" s="681"/>
      <c r="BJ13" s="681"/>
      <c r="BK13" s="681"/>
      <c r="BL13" s="681"/>
      <c r="BM13" s="681"/>
      <c r="BN13" s="682"/>
      <c r="BO13" s="713">
        <v>43.7</v>
      </c>
      <c r="BP13" s="713"/>
      <c r="BQ13" s="713"/>
      <c r="BR13" s="713"/>
      <c r="BS13" s="686" t="s">
        <v>131</v>
      </c>
      <c r="BT13" s="681"/>
      <c r="BU13" s="681"/>
      <c r="BV13" s="681"/>
      <c r="BW13" s="681"/>
      <c r="BX13" s="681"/>
      <c r="BY13" s="681"/>
      <c r="BZ13" s="681"/>
      <c r="CA13" s="681"/>
      <c r="CB13" s="727"/>
      <c r="CD13" s="719" t="s">
        <v>258</v>
      </c>
      <c r="CE13" s="720"/>
      <c r="CF13" s="720"/>
      <c r="CG13" s="720"/>
      <c r="CH13" s="720"/>
      <c r="CI13" s="720"/>
      <c r="CJ13" s="720"/>
      <c r="CK13" s="720"/>
      <c r="CL13" s="720"/>
      <c r="CM13" s="720"/>
      <c r="CN13" s="720"/>
      <c r="CO13" s="720"/>
      <c r="CP13" s="720"/>
      <c r="CQ13" s="721"/>
      <c r="CR13" s="680">
        <v>4486645</v>
      </c>
      <c r="CS13" s="681"/>
      <c r="CT13" s="681"/>
      <c r="CU13" s="681"/>
      <c r="CV13" s="681"/>
      <c r="CW13" s="681"/>
      <c r="CX13" s="681"/>
      <c r="CY13" s="682"/>
      <c r="CZ13" s="713">
        <v>7.1</v>
      </c>
      <c r="DA13" s="713"/>
      <c r="DB13" s="713"/>
      <c r="DC13" s="713"/>
      <c r="DD13" s="686">
        <v>2105172</v>
      </c>
      <c r="DE13" s="681"/>
      <c r="DF13" s="681"/>
      <c r="DG13" s="681"/>
      <c r="DH13" s="681"/>
      <c r="DI13" s="681"/>
      <c r="DJ13" s="681"/>
      <c r="DK13" s="681"/>
      <c r="DL13" s="681"/>
      <c r="DM13" s="681"/>
      <c r="DN13" s="681"/>
      <c r="DO13" s="681"/>
      <c r="DP13" s="682"/>
      <c r="DQ13" s="686">
        <v>2981084</v>
      </c>
      <c r="DR13" s="681"/>
      <c r="DS13" s="681"/>
      <c r="DT13" s="681"/>
      <c r="DU13" s="681"/>
      <c r="DV13" s="681"/>
      <c r="DW13" s="681"/>
      <c r="DX13" s="681"/>
      <c r="DY13" s="681"/>
      <c r="DZ13" s="681"/>
      <c r="EA13" s="681"/>
      <c r="EB13" s="681"/>
      <c r="EC13" s="727"/>
    </row>
    <row r="14" spans="2:143" ht="11.25" customHeight="1">
      <c r="B14" s="677" t="s">
        <v>259</v>
      </c>
      <c r="C14" s="678"/>
      <c r="D14" s="678"/>
      <c r="E14" s="678"/>
      <c r="F14" s="678"/>
      <c r="G14" s="678"/>
      <c r="H14" s="678"/>
      <c r="I14" s="678"/>
      <c r="J14" s="678"/>
      <c r="K14" s="678"/>
      <c r="L14" s="678"/>
      <c r="M14" s="678"/>
      <c r="N14" s="678"/>
      <c r="O14" s="678"/>
      <c r="P14" s="678"/>
      <c r="Q14" s="679"/>
      <c r="R14" s="680" t="s">
        <v>236</v>
      </c>
      <c r="S14" s="681"/>
      <c r="T14" s="681"/>
      <c r="U14" s="681"/>
      <c r="V14" s="681"/>
      <c r="W14" s="681"/>
      <c r="X14" s="681"/>
      <c r="Y14" s="682"/>
      <c r="Z14" s="713" t="s">
        <v>236</v>
      </c>
      <c r="AA14" s="713"/>
      <c r="AB14" s="713"/>
      <c r="AC14" s="713"/>
      <c r="AD14" s="714" t="s">
        <v>236</v>
      </c>
      <c r="AE14" s="714"/>
      <c r="AF14" s="714"/>
      <c r="AG14" s="714"/>
      <c r="AH14" s="714"/>
      <c r="AI14" s="714"/>
      <c r="AJ14" s="714"/>
      <c r="AK14" s="714"/>
      <c r="AL14" s="683" t="s">
        <v>248</v>
      </c>
      <c r="AM14" s="684"/>
      <c r="AN14" s="684"/>
      <c r="AO14" s="715"/>
      <c r="AP14" s="677" t="s">
        <v>260</v>
      </c>
      <c r="AQ14" s="678"/>
      <c r="AR14" s="678"/>
      <c r="AS14" s="678"/>
      <c r="AT14" s="678"/>
      <c r="AU14" s="678"/>
      <c r="AV14" s="678"/>
      <c r="AW14" s="678"/>
      <c r="AX14" s="678"/>
      <c r="AY14" s="678"/>
      <c r="AZ14" s="678"/>
      <c r="BA14" s="678"/>
      <c r="BB14" s="678"/>
      <c r="BC14" s="678"/>
      <c r="BD14" s="678"/>
      <c r="BE14" s="678"/>
      <c r="BF14" s="679"/>
      <c r="BG14" s="680">
        <v>304330</v>
      </c>
      <c r="BH14" s="681"/>
      <c r="BI14" s="681"/>
      <c r="BJ14" s="681"/>
      <c r="BK14" s="681"/>
      <c r="BL14" s="681"/>
      <c r="BM14" s="681"/>
      <c r="BN14" s="682"/>
      <c r="BO14" s="713">
        <v>1.4</v>
      </c>
      <c r="BP14" s="713"/>
      <c r="BQ14" s="713"/>
      <c r="BR14" s="713"/>
      <c r="BS14" s="686" t="s">
        <v>236</v>
      </c>
      <c r="BT14" s="681"/>
      <c r="BU14" s="681"/>
      <c r="BV14" s="681"/>
      <c r="BW14" s="681"/>
      <c r="BX14" s="681"/>
      <c r="BY14" s="681"/>
      <c r="BZ14" s="681"/>
      <c r="CA14" s="681"/>
      <c r="CB14" s="727"/>
      <c r="CD14" s="719" t="s">
        <v>261</v>
      </c>
      <c r="CE14" s="720"/>
      <c r="CF14" s="720"/>
      <c r="CG14" s="720"/>
      <c r="CH14" s="720"/>
      <c r="CI14" s="720"/>
      <c r="CJ14" s="720"/>
      <c r="CK14" s="720"/>
      <c r="CL14" s="720"/>
      <c r="CM14" s="720"/>
      <c r="CN14" s="720"/>
      <c r="CO14" s="720"/>
      <c r="CP14" s="720"/>
      <c r="CQ14" s="721"/>
      <c r="CR14" s="680">
        <v>2175249</v>
      </c>
      <c r="CS14" s="681"/>
      <c r="CT14" s="681"/>
      <c r="CU14" s="681"/>
      <c r="CV14" s="681"/>
      <c r="CW14" s="681"/>
      <c r="CX14" s="681"/>
      <c r="CY14" s="682"/>
      <c r="CZ14" s="713">
        <v>3.4</v>
      </c>
      <c r="DA14" s="713"/>
      <c r="DB14" s="713"/>
      <c r="DC14" s="713"/>
      <c r="DD14" s="686">
        <v>132750</v>
      </c>
      <c r="DE14" s="681"/>
      <c r="DF14" s="681"/>
      <c r="DG14" s="681"/>
      <c r="DH14" s="681"/>
      <c r="DI14" s="681"/>
      <c r="DJ14" s="681"/>
      <c r="DK14" s="681"/>
      <c r="DL14" s="681"/>
      <c r="DM14" s="681"/>
      <c r="DN14" s="681"/>
      <c r="DO14" s="681"/>
      <c r="DP14" s="682"/>
      <c r="DQ14" s="686">
        <v>2055308</v>
      </c>
      <c r="DR14" s="681"/>
      <c r="DS14" s="681"/>
      <c r="DT14" s="681"/>
      <c r="DU14" s="681"/>
      <c r="DV14" s="681"/>
      <c r="DW14" s="681"/>
      <c r="DX14" s="681"/>
      <c r="DY14" s="681"/>
      <c r="DZ14" s="681"/>
      <c r="EA14" s="681"/>
      <c r="EB14" s="681"/>
      <c r="EC14" s="727"/>
    </row>
    <row r="15" spans="2:143" ht="11.25" customHeight="1">
      <c r="B15" s="677" t="s">
        <v>262</v>
      </c>
      <c r="C15" s="678"/>
      <c r="D15" s="678"/>
      <c r="E15" s="678"/>
      <c r="F15" s="678"/>
      <c r="G15" s="678"/>
      <c r="H15" s="678"/>
      <c r="I15" s="678"/>
      <c r="J15" s="678"/>
      <c r="K15" s="678"/>
      <c r="L15" s="678"/>
      <c r="M15" s="678"/>
      <c r="N15" s="678"/>
      <c r="O15" s="678"/>
      <c r="P15" s="678"/>
      <c r="Q15" s="679"/>
      <c r="R15" s="680" t="s">
        <v>236</v>
      </c>
      <c r="S15" s="681"/>
      <c r="T15" s="681"/>
      <c r="U15" s="681"/>
      <c r="V15" s="681"/>
      <c r="W15" s="681"/>
      <c r="X15" s="681"/>
      <c r="Y15" s="682"/>
      <c r="Z15" s="713" t="s">
        <v>248</v>
      </c>
      <c r="AA15" s="713"/>
      <c r="AB15" s="713"/>
      <c r="AC15" s="713"/>
      <c r="AD15" s="714" t="s">
        <v>248</v>
      </c>
      <c r="AE15" s="714"/>
      <c r="AF15" s="714"/>
      <c r="AG15" s="714"/>
      <c r="AH15" s="714"/>
      <c r="AI15" s="714"/>
      <c r="AJ15" s="714"/>
      <c r="AK15" s="714"/>
      <c r="AL15" s="683" t="s">
        <v>236</v>
      </c>
      <c r="AM15" s="684"/>
      <c r="AN15" s="684"/>
      <c r="AO15" s="715"/>
      <c r="AP15" s="677" t="s">
        <v>263</v>
      </c>
      <c r="AQ15" s="678"/>
      <c r="AR15" s="678"/>
      <c r="AS15" s="678"/>
      <c r="AT15" s="678"/>
      <c r="AU15" s="678"/>
      <c r="AV15" s="678"/>
      <c r="AW15" s="678"/>
      <c r="AX15" s="678"/>
      <c r="AY15" s="678"/>
      <c r="AZ15" s="678"/>
      <c r="BA15" s="678"/>
      <c r="BB15" s="678"/>
      <c r="BC15" s="678"/>
      <c r="BD15" s="678"/>
      <c r="BE15" s="678"/>
      <c r="BF15" s="679"/>
      <c r="BG15" s="680">
        <v>935516</v>
      </c>
      <c r="BH15" s="681"/>
      <c r="BI15" s="681"/>
      <c r="BJ15" s="681"/>
      <c r="BK15" s="681"/>
      <c r="BL15" s="681"/>
      <c r="BM15" s="681"/>
      <c r="BN15" s="682"/>
      <c r="BO15" s="713">
        <v>4.3</v>
      </c>
      <c r="BP15" s="713"/>
      <c r="BQ15" s="713"/>
      <c r="BR15" s="713"/>
      <c r="BS15" s="686" t="s">
        <v>236</v>
      </c>
      <c r="BT15" s="681"/>
      <c r="BU15" s="681"/>
      <c r="BV15" s="681"/>
      <c r="BW15" s="681"/>
      <c r="BX15" s="681"/>
      <c r="BY15" s="681"/>
      <c r="BZ15" s="681"/>
      <c r="CA15" s="681"/>
      <c r="CB15" s="727"/>
      <c r="CD15" s="719" t="s">
        <v>264</v>
      </c>
      <c r="CE15" s="720"/>
      <c r="CF15" s="720"/>
      <c r="CG15" s="720"/>
      <c r="CH15" s="720"/>
      <c r="CI15" s="720"/>
      <c r="CJ15" s="720"/>
      <c r="CK15" s="720"/>
      <c r="CL15" s="720"/>
      <c r="CM15" s="720"/>
      <c r="CN15" s="720"/>
      <c r="CO15" s="720"/>
      <c r="CP15" s="720"/>
      <c r="CQ15" s="721"/>
      <c r="CR15" s="680">
        <v>5956108</v>
      </c>
      <c r="CS15" s="681"/>
      <c r="CT15" s="681"/>
      <c r="CU15" s="681"/>
      <c r="CV15" s="681"/>
      <c r="CW15" s="681"/>
      <c r="CX15" s="681"/>
      <c r="CY15" s="682"/>
      <c r="CZ15" s="713">
        <v>9.4</v>
      </c>
      <c r="DA15" s="713"/>
      <c r="DB15" s="713"/>
      <c r="DC15" s="713"/>
      <c r="DD15" s="686">
        <v>1385885</v>
      </c>
      <c r="DE15" s="681"/>
      <c r="DF15" s="681"/>
      <c r="DG15" s="681"/>
      <c r="DH15" s="681"/>
      <c r="DI15" s="681"/>
      <c r="DJ15" s="681"/>
      <c r="DK15" s="681"/>
      <c r="DL15" s="681"/>
      <c r="DM15" s="681"/>
      <c r="DN15" s="681"/>
      <c r="DO15" s="681"/>
      <c r="DP15" s="682"/>
      <c r="DQ15" s="686">
        <v>3885572</v>
      </c>
      <c r="DR15" s="681"/>
      <c r="DS15" s="681"/>
      <c r="DT15" s="681"/>
      <c r="DU15" s="681"/>
      <c r="DV15" s="681"/>
      <c r="DW15" s="681"/>
      <c r="DX15" s="681"/>
      <c r="DY15" s="681"/>
      <c r="DZ15" s="681"/>
      <c r="EA15" s="681"/>
      <c r="EB15" s="681"/>
      <c r="EC15" s="727"/>
    </row>
    <row r="16" spans="2:143" ht="11.25" customHeight="1">
      <c r="B16" s="677" t="s">
        <v>265</v>
      </c>
      <c r="C16" s="678"/>
      <c r="D16" s="678"/>
      <c r="E16" s="678"/>
      <c r="F16" s="678"/>
      <c r="G16" s="678"/>
      <c r="H16" s="678"/>
      <c r="I16" s="678"/>
      <c r="J16" s="678"/>
      <c r="K16" s="678"/>
      <c r="L16" s="678"/>
      <c r="M16" s="678"/>
      <c r="N16" s="678"/>
      <c r="O16" s="678"/>
      <c r="P16" s="678"/>
      <c r="Q16" s="679"/>
      <c r="R16" s="680">
        <v>43229</v>
      </c>
      <c r="S16" s="681"/>
      <c r="T16" s="681"/>
      <c r="U16" s="681"/>
      <c r="V16" s="681"/>
      <c r="W16" s="681"/>
      <c r="X16" s="681"/>
      <c r="Y16" s="682"/>
      <c r="Z16" s="713">
        <v>0.1</v>
      </c>
      <c r="AA16" s="713"/>
      <c r="AB16" s="713"/>
      <c r="AC16" s="713"/>
      <c r="AD16" s="714">
        <v>43229</v>
      </c>
      <c r="AE16" s="714"/>
      <c r="AF16" s="714"/>
      <c r="AG16" s="714"/>
      <c r="AH16" s="714"/>
      <c r="AI16" s="714"/>
      <c r="AJ16" s="714"/>
      <c r="AK16" s="714"/>
      <c r="AL16" s="683">
        <v>0.2</v>
      </c>
      <c r="AM16" s="684"/>
      <c r="AN16" s="684"/>
      <c r="AO16" s="715"/>
      <c r="AP16" s="677" t="s">
        <v>266</v>
      </c>
      <c r="AQ16" s="678"/>
      <c r="AR16" s="678"/>
      <c r="AS16" s="678"/>
      <c r="AT16" s="678"/>
      <c r="AU16" s="678"/>
      <c r="AV16" s="678"/>
      <c r="AW16" s="678"/>
      <c r="AX16" s="678"/>
      <c r="AY16" s="678"/>
      <c r="AZ16" s="678"/>
      <c r="BA16" s="678"/>
      <c r="BB16" s="678"/>
      <c r="BC16" s="678"/>
      <c r="BD16" s="678"/>
      <c r="BE16" s="678"/>
      <c r="BF16" s="679"/>
      <c r="BG16" s="680" t="s">
        <v>236</v>
      </c>
      <c r="BH16" s="681"/>
      <c r="BI16" s="681"/>
      <c r="BJ16" s="681"/>
      <c r="BK16" s="681"/>
      <c r="BL16" s="681"/>
      <c r="BM16" s="681"/>
      <c r="BN16" s="682"/>
      <c r="BO16" s="713" t="s">
        <v>131</v>
      </c>
      <c r="BP16" s="713"/>
      <c r="BQ16" s="713"/>
      <c r="BR16" s="713"/>
      <c r="BS16" s="686" t="s">
        <v>236</v>
      </c>
      <c r="BT16" s="681"/>
      <c r="BU16" s="681"/>
      <c r="BV16" s="681"/>
      <c r="BW16" s="681"/>
      <c r="BX16" s="681"/>
      <c r="BY16" s="681"/>
      <c r="BZ16" s="681"/>
      <c r="CA16" s="681"/>
      <c r="CB16" s="727"/>
      <c r="CD16" s="719" t="s">
        <v>267</v>
      </c>
      <c r="CE16" s="720"/>
      <c r="CF16" s="720"/>
      <c r="CG16" s="720"/>
      <c r="CH16" s="720"/>
      <c r="CI16" s="720"/>
      <c r="CJ16" s="720"/>
      <c r="CK16" s="720"/>
      <c r="CL16" s="720"/>
      <c r="CM16" s="720"/>
      <c r="CN16" s="720"/>
      <c r="CO16" s="720"/>
      <c r="CP16" s="720"/>
      <c r="CQ16" s="721"/>
      <c r="CR16" s="680">
        <v>17070</v>
      </c>
      <c r="CS16" s="681"/>
      <c r="CT16" s="681"/>
      <c r="CU16" s="681"/>
      <c r="CV16" s="681"/>
      <c r="CW16" s="681"/>
      <c r="CX16" s="681"/>
      <c r="CY16" s="682"/>
      <c r="CZ16" s="713">
        <v>0</v>
      </c>
      <c r="DA16" s="713"/>
      <c r="DB16" s="713"/>
      <c r="DC16" s="713"/>
      <c r="DD16" s="686" t="s">
        <v>236</v>
      </c>
      <c r="DE16" s="681"/>
      <c r="DF16" s="681"/>
      <c r="DG16" s="681"/>
      <c r="DH16" s="681"/>
      <c r="DI16" s="681"/>
      <c r="DJ16" s="681"/>
      <c r="DK16" s="681"/>
      <c r="DL16" s="681"/>
      <c r="DM16" s="681"/>
      <c r="DN16" s="681"/>
      <c r="DO16" s="681"/>
      <c r="DP16" s="682"/>
      <c r="DQ16" s="686">
        <v>1760</v>
      </c>
      <c r="DR16" s="681"/>
      <c r="DS16" s="681"/>
      <c r="DT16" s="681"/>
      <c r="DU16" s="681"/>
      <c r="DV16" s="681"/>
      <c r="DW16" s="681"/>
      <c r="DX16" s="681"/>
      <c r="DY16" s="681"/>
      <c r="DZ16" s="681"/>
      <c r="EA16" s="681"/>
      <c r="EB16" s="681"/>
      <c r="EC16" s="727"/>
    </row>
    <row r="17" spans="2:133" ht="11.25" customHeight="1">
      <c r="B17" s="677" t="s">
        <v>268</v>
      </c>
      <c r="C17" s="678"/>
      <c r="D17" s="678"/>
      <c r="E17" s="678"/>
      <c r="F17" s="678"/>
      <c r="G17" s="678"/>
      <c r="H17" s="678"/>
      <c r="I17" s="678"/>
      <c r="J17" s="678"/>
      <c r="K17" s="678"/>
      <c r="L17" s="678"/>
      <c r="M17" s="678"/>
      <c r="N17" s="678"/>
      <c r="O17" s="678"/>
      <c r="P17" s="678"/>
      <c r="Q17" s="679"/>
      <c r="R17" s="680">
        <v>125762</v>
      </c>
      <c r="S17" s="681"/>
      <c r="T17" s="681"/>
      <c r="U17" s="681"/>
      <c r="V17" s="681"/>
      <c r="W17" s="681"/>
      <c r="X17" s="681"/>
      <c r="Y17" s="682"/>
      <c r="Z17" s="713">
        <v>0.2</v>
      </c>
      <c r="AA17" s="713"/>
      <c r="AB17" s="713"/>
      <c r="AC17" s="713"/>
      <c r="AD17" s="714">
        <v>125762</v>
      </c>
      <c r="AE17" s="714"/>
      <c r="AF17" s="714"/>
      <c r="AG17" s="714"/>
      <c r="AH17" s="714"/>
      <c r="AI17" s="714"/>
      <c r="AJ17" s="714"/>
      <c r="AK17" s="714"/>
      <c r="AL17" s="683">
        <v>0.5</v>
      </c>
      <c r="AM17" s="684"/>
      <c r="AN17" s="684"/>
      <c r="AO17" s="715"/>
      <c r="AP17" s="677" t="s">
        <v>269</v>
      </c>
      <c r="AQ17" s="678"/>
      <c r="AR17" s="678"/>
      <c r="AS17" s="678"/>
      <c r="AT17" s="678"/>
      <c r="AU17" s="678"/>
      <c r="AV17" s="678"/>
      <c r="AW17" s="678"/>
      <c r="AX17" s="678"/>
      <c r="AY17" s="678"/>
      <c r="AZ17" s="678"/>
      <c r="BA17" s="678"/>
      <c r="BB17" s="678"/>
      <c r="BC17" s="678"/>
      <c r="BD17" s="678"/>
      <c r="BE17" s="678"/>
      <c r="BF17" s="679"/>
      <c r="BG17" s="680" t="s">
        <v>236</v>
      </c>
      <c r="BH17" s="681"/>
      <c r="BI17" s="681"/>
      <c r="BJ17" s="681"/>
      <c r="BK17" s="681"/>
      <c r="BL17" s="681"/>
      <c r="BM17" s="681"/>
      <c r="BN17" s="682"/>
      <c r="BO17" s="713" t="s">
        <v>236</v>
      </c>
      <c r="BP17" s="713"/>
      <c r="BQ17" s="713"/>
      <c r="BR17" s="713"/>
      <c r="BS17" s="686" t="s">
        <v>236</v>
      </c>
      <c r="BT17" s="681"/>
      <c r="BU17" s="681"/>
      <c r="BV17" s="681"/>
      <c r="BW17" s="681"/>
      <c r="BX17" s="681"/>
      <c r="BY17" s="681"/>
      <c r="BZ17" s="681"/>
      <c r="CA17" s="681"/>
      <c r="CB17" s="727"/>
      <c r="CD17" s="719" t="s">
        <v>270</v>
      </c>
      <c r="CE17" s="720"/>
      <c r="CF17" s="720"/>
      <c r="CG17" s="720"/>
      <c r="CH17" s="720"/>
      <c r="CI17" s="720"/>
      <c r="CJ17" s="720"/>
      <c r="CK17" s="720"/>
      <c r="CL17" s="720"/>
      <c r="CM17" s="720"/>
      <c r="CN17" s="720"/>
      <c r="CO17" s="720"/>
      <c r="CP17" s="720"/>
      <c r="CQ17" s="721"/>
      <c r="CR17" s="680">
        <v>3946983</v>
      </c>
      <c r="CS17" s="681"/>
      <c r="CT17" s="681"/>
      <c r="CU17" s="681"/>
      <c r="CV17" s="681"/>
      <c r="CW17" s="681"/>
      <c r="CX17" s="681"/>
      <c r="CY17" s="682"/>
      <c r="CZ17" s="713">
        <v>6.2</v>
      </c>
      <c r="DA17" s="713"/>
      <c r="DB17" s="713"/>
      <c r="DC17" s="713"/>
      <c r="DD17" s="686" t="s">
        <v>236</v>
      </c>
      <c r="DE17" s="681"/>
      <c r="DF17" s="681"/>
      <c r="DG17" s="681"/>
      <c r="DH17" s="681"/>
      <c r="DI17" s="681"/>
      <c r="DJ17" s="681"/>
      <c r="DK17" s="681"/>
      <c r="DL17" s="681"/>
      <c r="DM17" s="681"/>
      <c r="DN17" s="681"/>
      <c r="DO17" s="681"/>
      <c r="DP17" s="682"/>
      <c r="DQ17" s="686">
        <v>3861047</v>
      </c>
      <c r="DR17" s="681"/>
      <c r="DS17" s="681"/>
      <c r="DT17" s="681"/>
      <c r="DU17" s="681"/>
      <c r="DV17" s="681"/>
      <c r="DW17" s="681"/>
      <c r="DX17" s="681"/>
      <c r="DY17" s="681"/>
      <c r="DZ17" s="681"/>
      <c r="EA17" s="681"/>
      <c r="EB17" s="681"/>
      <c r="EC17" s="727"/>
    </row>
    <row r="18" spans="2:133" ht="11.25" customHeight="1">
      <c r="B18" s="677" t="s">
        <v>271</v>
      </c>
      <c r="C18" s="678"/>
      <c r="D18" s="678"/>
      <c r="E18" s="678"/>
      <c r="F18" s="678"/>
      <c r="G18" s="678"/>
      <c r="H18" s="678"/>
      <c r="I18" s="678"/>
      <c r="J18" s="678"/>
      <c r="K18" s="678"/>
      <c r="L18" s="678"/>
      <c r="M18" s="678"/>
      <c r="N18" s="678"/>
      <c r="O18" s="678"/>
      <c r="P18" s="678"/>
      <c r="Q18" s="679"/>
      <c r="R18" s="680">
        <v>162469</v>
      </c>
      <c r="S18" s="681"/>
      <c r="T18" s="681"/>
      <c r="U18" s="681"/>
      <c r="V18" s="681"/>
      <c r="W18" s="681"/>
      <c r="X18" s="681"/>
      <c r="Y18" s="682"/>
      <c r="Z18" s="713">
        <v>0.2</v>
      </c>
      <c r="AA18" s="713"/>
      <c r="AB18" s="713"/>
      <c r="AC18" s="713"/>
      <c r="AD18" s="714">
        <v>162469</v>
      </c>
      <c r="AE18" s="714"/>
      <c r="AF18" s="714"/>
      <c r="AG18" s="714"/>
      <c r="AH18" s="714"/>
      <c r="AI18" s="714"/>
      <c r="AJ18" s="714"/>
      <c r="AK18" s="714"/>
      <c r="AL18" s="683">
        <v>0.6</v>
      </c>
      <c r="AM18" s="684"/>
      <c r="AN18" s="684"/>
      <c r="AO18" s="715"/>
      <c r="AP18" s="677" t="s">
        <v>272</v>
      </c>
      <c r="AQ18" s="678"/>
      <c r="AR18" s="678"/>
      <c r="AS18" s="678"/>
      <c r="AT18" s="678"/>
      <c r="AU18" s="678"/>
      <c r="AV18" s="678"/>
      <c r="AW18" s="678"/>
      <c r="AX18" s="678"/>
      <c r="AY18" s="678"/>
      <c r="AZ18" s="678"/>
      <c r="BA18" s="678"/>
      <c r="BB18" s="678"/>
      <c r="BC18" s="678"/>
      <c r="BD18" s="678"/>
      <c r="BE18" s="678"/>
      <c r="BF18" s="679"/>
      <c r="BG18" s="680" t="s">
        <v>248</v>
      </c>
      <c r="BH18" s="681"/>
      <c r="BI18" s="681"/>
      <c r="BJ18" s="681"/>
      <c r="BK18" s="681"/>
      <c r="BL18" s="681"/>
      <c r="BM18" s="681"/>
      <c r="BN18" s="682"/>
      <c r="BO18" s="713" t="s">
        <v>248</v>
      </c>
      <c r="BP18" s="713"/>
      <c r="BQ18" s="713"/>
      <c r="BR18" s="713"/>
      <c r="BS18" s="686" t="s">
        <v>248</v>
      </c>
      <c r="BT18" s="681"/>
      <c r="BU18" s="681"/>
      <c r="BV18" s="681"/>
      <c r="BW18" s="681"/>
      <c r="BX18" s="681"/>
      <c r="BY18" s="681"/>
      <c r="BZ18" s="681"/>
      <c r="CA18" s="681"/>
      <c r="CB18" s="727"/>
      <c r="CD18" s="719" t="s">
        <v>273</v>
      </c>
      <c r="CE18" s="720"/>
      <c r="CF18" s="720"/>
      <c r="CG18" s="720"/>
      <c r="CH18" s="720"/>
      <c r="CI18" s="720"/>
      <c r="CJ18" s="720"/>
      <c r="CK18" s="720"/>
      <c r="CL18" s="720"/>
      <c r="CM18" s="720"/>
      <c r="CN18" s="720"/>
      <c r="CO18" s="720"/>
      <c r="CP18" s="720"/>
      <c r="CQ18" s="721"/>
      <c r="CR18" s="680" t="s">
        <v>236</v>
      </c>
      <c r="CS18" s="681"/>
      <c r="CT18" s="681"/>
      <c r="CU18" s="681"/>
      <c r="CV18" s="681"/>
      <c r="CW18" s="681"/>
      <c r="CX18" s="681"/>
      <c r="CY18" s="682"/>
      <c r="CZ18" s="713" t="s">
        <v>248</v>
      </c>
      <c r="DA18" s="713"/>
      <c r="DB18" s="713"/>
      <c r="DC18" s="713"/>
      <c r="DD18" s="686" t="s">
        <v>131</v>
      </c>
      <c r="DE18" s="681"/>
      <c r="DF18" s="681"/>
      <c r="DG18" s="681"/>
      <c r="DH18" s="681"/>
      <c r="DI18" s="681"/>
      <c r="DJ18" s="681"/>
      <c r="DK18" s="681"/>
      <c r="DL18" s="681"/>
      <c r="DM18" s="681"/>
      <c r="DN18" s="681"/>
      <c r="DO18" s="681"/>
      <c r="DP18" s="682"/>
      <c r="DQ18" s="686" t="s">
        <v>236</v>
      </c>
      <c r="DR18" s="681"/>
      <c r="DS18" s="681"/>
      <c r="DT18" s="681"/>
      <c r="DU18" s="681"/>
      <c r="DV18" s="681"/>
      <c r="DW18" s="681"/>
      <c r="DX18" s="681"/>
      <c r="DY18" s="681"/>
      <c r="DZ18" s="681"/>
      <c r="EA18" s="681"/>
      <c r="EB18" s="681"/>
      <c r="EC18" s="727"/>
    </row>
    <row r="19" spans="2:133" ht="11.25" customHeight="1">
      <c r="B19" s="677" t="s">
        <v>274</v>
      </c>
      <c r="C19" s="678"/>
      <c r="D19" s="678"/>
      <c r="E19" s="678"/>
      <c r="F19" s="678"/>
      <c r="G19" s="678"/>
      <c r="H19" s="678"/>
      <c r="I19" s="678"/>
      <c r="J19" s="678"/>
      <c r="K19" s="678"/>
      <c r="L19" s="678"/>
      <c r="M19" s="678"/>
      <c r="N19" s="678"/>
      <c r="O19" s="678"/>
      <c r="P19" s="678"/>
      <c r="Q19" s="679"/>
      <c r="R19" s="680">
        <v>128717</v>
      </c>
      <c r="S19" s="681"/>
      <c r="T19" s="681"/>
      <c r="U19" s="681"/>
      <c r="V19" s="681"/>
      <c r="W19" s="681"/>
      <c r="X19" s="681"/>
      <c r="Y19" s="682"/>
      <c r="Z19" s="713">
        <v>0.2</v>
      </c>
      <c r="AA19" s="713"/>
      <c r="AB19" s="713"/>
      <c r="AC19" s="713"/>
      <c r="AD19" s="714">
        <v>128717</v>
      </c>
      <c r="AE19" s="714"/>
      <c r="AF19" s="714"/>
      <c r="AG19" s="714"/>
      <c r="AH19" s="714"/>
      <c r="AI19" s="714"/>
      <c r="AJ19" s="714"/>
      <c r="AK19" s="714"/>
      <c r="AL19" s="683">
        <v>0.5</v>
      </c>
      <c r="AM19" s="684"/>
      <c r="AN19" s="684"/>
      <c r="AO19" s="715"/>
      <c r="AP19" s="677" t="s">
        <v>275</v>
      </c>
      <c r="AQ19" s="678"/>
      <c r="AR19" s="678"/>
      <c r="AS19" s="678"/>
      <c r="AT19" s="678"/>
      <c r="AU19" s="678"/>
      <c r="AV19" s="678"/>
      <c r="AW19" s="678"/>
      <c r="AX19" s="678"/>
      <c r="AY19" s="678"/>
      <c r="AZ19" s="678"/>
      <c r="BA19" s="678"/>
      <c r="BB19" s="678"/>
      <c r="BC19" s="678"/>
      <c r="BD19" s="678"/>
      <c r="BE19" s="678"/>
      <c r="BF19" s="679"/>
      <c r="BG19" s="680">
        <v>1020787</v>
      </c>
      <c r="BH19" s="681"/>
      <c r="BI19" s="681"/>
      <c r="BJ19" s="681"/>
      <c r="BK19" s="681"/>
      <c r="BL19" s="681"/>
      <c r="BM19" s="681"/>
      <c r="BN19" s="682"/>
      <c r="BO19" s="713">
        <v>4.7</v>
      </c>
      <c r="BP19" s="713"/>
      <c r="BQ19" s="713"/>
      <c r="BR19" s="713"/>
      <c r="BS19" s="686" t="s">
        <v>236</v>
      </c>
      <c r="BT19" s="681"/>
      <c r="BU19" s="681"/>
      <c r="BV19" s="681"/>
      <c r="BW19" s="681"/>
      <c r="BX19" s="681"/>
      <c r="BY19" s="681"/>
      <c r="BZ19" s="681"/>
      <c r="CA19" s="681"/>
      <c r="CB19" s="727"/>
      <c r="CD19" s="719" t="s">
        <v>276</v>
      </c>
      <c r="CE19" s="720"/>
      <c r="CF19" s="720"/>
      <c r="CG19" s="720"/>
      <c r="CH19" s="720"/>
      <c r="CI19" s="720"/>
      <c r="CJ19" s="720"/>
      <c r="CK19" s="720"/>
      <c r="CL19" s="720"/>
      <c r="CM19" s="720"/>
      <c r="CN19" s="720"/>
      <c r="CO19" s="720"/>
      <c r="CP19" s="720"/>
      <c r="CQ19" s="721"/>
      <c r="CR19" s="680" t="s">
        <v>236</v>
      </c>
      <c r="CS19" s="681"/>
      <c r="CT19" s="681"/>
      <c r="CU19" s="681"/>
      <c r="CV19" s="681"/>
      <c r="CW19" s="681"/>
      <c r="CX19" s="681"/>
      <c r="CY19" s="682"/>
      <c r="CZ19" s="713" t="s">
        <v>236</v>
      </c>
      <c r="DA19" s="713"/>
      <c r="DB19" s="713"/>
      <c r="DC19" s="713"/>
      <c r="DD19" s="686" t="s">
        <v>131</v>
      </c>
      <c r="DE19" s="681"/>
      <c r="DF19" s="681"/>
      <c r="DG19" s="681"/>
      <c r="DH19" s="681"/>
      <c r="DI19" s="681"/>
      <c r="DJ19" s="681"/>
      <c r="DK19" s="681"/>
      <c r="DL19" s="681"/>
      <c r="DM19" s="681"/>
      <c r="DN19" s="681"/>
      <c r="DO19" s="681"/>
      <c r="DP19" s="682"/>
      <c r="DQ19" s="686" t="s">
        <v>236</v>
      </c>
      <c r="DR19" s="681"/>
      <c r="DS19" s="681"/>
      <c r="DT19" s="681"/>
      <c r="DU19" s="681"/>
      <c r="DV19" s="681"/>
      <c r="DW19" s="681"/>
      <c r="DX19" s="681"/>
      <c r="DY19" s="681"/>
      <c r="DZ19" s="681"/>
      <c r="EA19" s="681"/>
      <c r="EB19" s="681"/>
      <c r="EC19" s="727"/>
    </row>
    <row r="20" spans="2:133" ht="11.25" customHeight="1">
      <c r="B20" s="677" t="s">
        <v>277</v>
      </c>
      <c r="C20" s="678"/>
      <c r="D20" s="678"/>
      <c r="E20" s="678"/>
      <c r="F20" s="678"/>
      <c r="G20" s="678"/>
      <c r="H20" s="678"/>
      <c r="I20" s="678"/>
      <c r="J20" s="678"/>
      <c r="K20" s="678"/>
      <c r="L20" s="678"/>
      <c r="M20" s="678"/>
      <c r="N20" s="678"/>
      <c r="O20" s="678"/>
      <c r="P20" s="678"/>
      <c r="Q20" s="679"/>
      <c r="R20" s="680">
        <v>21966</v>
      </c>
      <c r="S20" s="681"/>
      <c r="T20" s="681"/>
      <c r="U20" s="681"/>
      <c r="V20" s="681"/>
      <c r="W20" s="681"/>
      <c r="X20" s="681"/>
      <c r="Y20" s="682"/>
      <c r="Z20" s="713">
        <v>0</v>
      </c>
      <c r="AA20" s="713"/>
      <c r="AB20" s="713"/>
      <c r="AC20" s="713"/>
      <c r="AD20" s="714">
        <v>21966</v>
      </c>
      <c r="AE20" s="714"/>
      <c r="AF20" s="714"/>
      <c r="AG20" s="714"/>
      <c r="AH20" s="714"/>
      <c r="AI20" s="714"/>
      <c r="AJ20" s="714"/>
      <c r="AK20" s="714"/>
      <c r="AL20" s="683">
        <v>0.1</v>
      </c>
      <c r="AM20" s="684"/>
      <c r="AN20" s="684"/>
      <c r="AO20" s="715"/>
      <c r="AP20" s="677" t="s">
        <v>278</v>
      </c>
      <c r="AQ20" s="678"/>
      <c r="AR20" s="678"/>
      <c r="AS20" s="678"/>
      <c r="AT20" s="678"/>
      <c r="AU20" s="678"/>
      <c r="AV20" s="678"/>
      <c r="AW20" s="678"/>
      <c r="AX20" s="678"/>
      <c r="AY20" s="678"/>
      <c r="AZ20" s="678"/>
      <c r="BA20" s="678"/>
      <c r="BB20" s="678"/>
      <c r="BC20" s="678"/>
      <c r="BD20" s="678"/>
      <c r="BE20" s="678"/>
      <c r="BF20" s="679"/>
      <c r="BG20" s="680">
        <v>1020787</v>
      </c>
      <c r="BH20" s="681"/>
      <c r="BI20" s="681"/>
      <c r="BJ20" s="681"/>
      <c r="BK20" s="681"/>
      <c r="BL20" s="681"/>
      <c r="BM20" s="681"/>
      <c r="BN20" s="682"/>
      <c r="BO20" s="713">
        <v>4.7</v>
      </c>
      <c r="BP20" s="713"/>
      <c r="BQ20" s="713"/>
      <c r="BR20" s="713"/>
      <c r="BS20" s="686" t="s">
        <v>236</v>
      </c>
      <c r="BT20" s="681"/>
      <c r="BU20" s="681"/>
      <c r="BV20" s="681"/>
      <c r="BW20" s="681"/>
      <c r="BX20" s="681"/>
      <c r="BY20" s="681"/>
      <c r="BZ20" s="681"/>
      <c r="CA20" s="681"/>
      <c r="CB20" s="727"/>
      <c r="CD20" s="719" t="s">
        <v>279</v>
      </c>
      <c r="CE20" s="720"/>
      <c r="CF20" s="720"/>
      <c r="CG20" s="720"/>
      <c r="CH20" s="720"/>
      <c r="CI20" s="720"/>
      <c r="CJ20" s="720"/>
      <c r="CK20" s="720"/>
      <c r="CL20" s="720"/>
      <c r="CM20" s="720"/>
      <c r="CN20" s="720"/>
      <c r="CO20" s="720"/>
      <c r="CP20" s="720"/>
      <c r="CQ20" s="721"/>
      <c r="CR20" s="680">
        <v>63513355</v>
      </c>
      <c r="CS20" s="681"/>
      <c r="CT20" s="681"/>
      <c r="CU20" s="681"/>
      <c r="CV20" s="681"/>
      <c r="CW20" s="681"/>
      <c r="CX20" s="681"/>
      <c r="CY20" s="682"/>
      <c r="CZ20" s="713">
        <v>100</v>
      </c>
      <c r="DA20" s="713"/>
      <c r="DB20" s="713"/>
      <c r="DC20" s="713"/>
      <c r="DD20" s="686">
        <v>5423612</v>
      </c>
      <c r="DE20" s="681"/>
      <c r="DF20" s="681"/>
      <c r="DG20" s="681"/>
      <c r="DH20" s="681"/>
      <c r="DI20" s="681"/>
      <c r="DJ20" s="681"/>
      <c r="DK20" s="681"/>
      <c r="DL20" s="681"/>
      <c r="DM20" s="681"/>
      <c r="DN20" s="681"/>
      <c r="DO20" s="681"/>
      <c r="DP20" s="682"/>
      <c r="DQ20" s="686">
        <v>33220782</v>
      </c>
      <c r="DR20" s="681"/>
      <c r="DS20" s="681"/>
      <c r="DT20" s="681"/>
      <c r="DU20" s="681"/>
      <c r="DV20" s="681"/>
      <c r="DW20" s="681"/>
      <c r="DX20" s="681"/>
      <c r="DY20" s="681"/>
      <c r="DZ20" s="681"/>
      <c r="EA20" s="681"/>
      <c r="EB20" s="681"/>
      <c r="EC20" s="727"/>
    </row>
    <row r="21" spans="2:133" ht="11.25" customHeight="1">
      <c r="B21" s="677" t="s">
        <v>280</v>
      </c>
      <c r="C21" s="678"/>
      <c r="D21" s="678"/>
      <c r="E21" s="678"/>
      <c r="F21" s="678"/>
      <c r="G21" s="678"/>
      <c r="H21" s="678"/>
      <c r="I21" s="678"/>
      <c r="J21" s="678"/>
      <c r="K21" s="678"/>
      <c r="L21" s="678"/>
      <c r="M21" s="678"/>
      <c r="N21" s="678"/>
      <c r="O21" s="678"/>
      <c r="P21" s="678"/>
      <c r="Q21" s="679"/>
      <c r="R21" s="680">
        <v>11786</v>
      </c>
      <c r="S21" s="681"/>
      <c r="T21" s="681"/>
      <c r="U21" s="681"/>
      <c r="V21" s="681"/>
      <c r="W21" s="681"/>
      <c r="X21" s="681"/>
      <c r="Y21" s="682"/>
      <c r="Z21" s="713">
        <v>0</v>
      </c>
      <c r="AA21" s="713"/>
      <c r="AB21" s="713"/>
      <c r="AC21" s="713"/>
      <c r="AD21" s="714">
        <v>11786</v>
      </c>
      <c r="AE21" s="714"/>
      <c r="AF21" s="714"/>
      <c r="AG21" s="714"/>
      <c r="AH21" s="714"/>
      <c r="AI21" s="714"/>
      <c r="AJ21" s="714"/>
      <c r="AK21" s="714"/>
      <c r="AL21" s="683">
        <v>0</v>
      </c>
      <c r="AM21" s="684"/>
      <c r="AN21" s="684"/>
      <c r="AO21" s="715"/>
      <c r="AP21" s="774" t="s">
        <v>281</v>
      </c>
      <c r="AQ21" s="782"/>
      <c r="AR21" s="782"/>
      <c r="AS21" s="782"/>
      <c r="AT21" s="782"/>
      <c r="AU21" s="782"/>
      <c r="AV21" s="782"/>
      <c r="AW21" s="782"/>
      <c r="AX21" s="782"/>
      <c r="AY21" s="782"/>
      <c r="AZ21" s="782"/>
      <c r="BA21" s="782"/>
      <c r="BB21" s="782"/>
      <c r="BC21" s="782"/>
      <c r="BD21" s="782"/>
      <c r="BE21" s="782"/>
      <c r="BF21" s="776"/>
      <c r="BG21" s="680" t="s">
        <v>236</v>
      </c>
      <c r="BH21" s="681"/>
      <c r="BI21" s="681"/>
      <c r="BJ21" s="681"/>
      <c r="BK21" s="681"/>
      <c r="BL21" s="681"/>
      <c r="BM21" s="681"/>
      <c r="BN21" s="682"/>
      <c r="BO21" s="713" t="s">
        <v>248</v>
      </c>
      <c r="BP21" s="713"/>
      <c r="BQ21" s="713"/>
      <c r="BR21" s="713"/>
      <c r="BS21" s="686" t="s">
        <v>236</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c r="B22" s="677" t="s">
        <v>282</v>
      </c>
      <c r="C22" s="678"/>
      <c r="D22" s="678"/>
      <c r="E22" s="678"/>
      <c r="F22" s="678"/>
      <c r="G22" s="678"/>
      <c r="H22" s="678"/>
      <c r="I22" s="678"/>
      <c r="J22" s="678"/>
      <c r="K22" s="678"/>
      <c r="L22" s="678"/>
      <c r="M22" s="678"/>
      <c r="N22" s="678"/>
      <c r="O22" s="678"/>
      <c r="P22" s="678"/>
      <c r="Q22" s="679"/>
      <c r="R22" s="680">
        <v>2164933</v>
      </c>
      <c r="S22" s="681"/>
      <c r="T22" s="681"/>
      <c r="U22" s="681"/>
      <c r="V22" s="681"/>
      <c r="W22" s="681"/>
      <c r="X22" s="681"/>
      <c r="Y22" s="682"/>
      <c r="Z22" s="713">
        <v>3.3</v>
      </c>
      <c r="AA22" s="713"/>
      <c r="AB22" s="713"/>
      <c r="AC22" s="713"/>
      <c r="AD22" s="714">
        <v>1952443</v>
      </c>
      <c r="AE22" s="714"/>
      <c r="AF22" s="714"/>
      <c r="AG22" s="714"/>
      <c r="AH22" s="714"/>
      <c r="AI22" s="714"/>
      <c r="AJ22" s="714"/>
      <c r="AK22" s="714"/>
      <c r="AL22" s="683">
        <v>7.1</v>
      </c>
      <c r="AM22" s="684"/>
      <c r="AN22" s="684"/>
      <c r="AO22" s="715"/>
      <c r="AP22" s="774" t="s">
        <v>283</v>
      </c>
      <c r="AQ22" s="782"/>
      <c r="AR22" s="782"/>
      <c r="AS22" s="782"/>
      <c r="AT22" s="782"/>
      <c r="AU22" s="782"/>
      <c r="AV22" s="782"/>
      <c r="AW22" s="782"/>
      <c r="AX22" s="782"/>
      <c r="AY22" s="782"/>
      <c r="AZ22" s="782"/>
      <c r="BA22" s="782"/>
      <c r="BB22" s="782"/>
      <c r="BC22" s="782"/>
      <c r="BD22" s="782"/>
      <c r="BE22" s="782"/>
      <c r="BF22" s="776"/>
      <c r="BG22" s="680" t="s">
        <v>248</v>
      </c>
      <c r="BH22" s="681"/>
      <c r="BI22" s="681"/>
      <c r="BJ22" s="681"/>
      <c r="BK22" s="681"/>
      <c r="BL22" s="681"/>
      <c r="BM22" s="681"/>
      <c r="BN22" s="682"/>
      <c r="BO22" s="713" t="s">
        <v>236</v>
      </c>
      <c r="BP22" s="713"/>
      <c r="BQ22" s="713"/>
      <c r="BR22" s="713"/>
      <c r="BS22" s="686" t="s">
        <v>236</v>
      </c>
      <c r="BT22" s="681"/>
      <c r="BU22" s="681"/>
      <c r="BV22" s="681"/>
      <c r="BW22" s="681"/>
      <c r="BX22" s="681"/>
      <c r="BY22" s="681"/>
      <c r="BZ22" s="681"/>
      <c r="CA22" s="681"/>
      <c r="CB22" s="727"/>
      <c r="CD22" s="784" t="s">
        <v>284</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c r="B23" s="677" t="s">
        <v>285</v>
      </c>
      <c r="C23" s="678"/>
      <c r="D23" s="678"/>
      <c r="E23" s="678"/>
      <c r="F23" s="678"/>
      <c r="G23" s="678"/>
      <c r="H23" s="678"/>
      <c r="I23" s="678"/>
      <c r="J23" s="678"/>
      <c r="K23" s="678"/>
      <c r="L23" s="678"/>
      <c r="M23" s="678"/>
      <c r="N23" s="678"/>
      <c r="O23" s="678"/>
      <c r="P23" s="678"/>
      <c r="Q23" s="679"/>
      <c r="R23" s="680">
        <v>1952443</v>
      </c>
      <c r="S23" s="681"/>
      <c r="T23" s="681"/>
      <c r="U23" s="681"/>
      <c r="V23" s="681"/>
      <c r="W23" s="681"/>
      <c r="X23" s="681"/>
      <c r="Y23" s="682"/>
      <c r="Z23" s="713">
        <v>3</v>
      </c>
      <c r="AA23" s="713"/>
      <c r="AB23" s="713"/>
      <c r="AC23" s="713"/>
      <c r="AD23" s="714">
        <v>1952443</v>
      </c>
      <c r="AE23" s="714"/>
      <c r="AF23" s="714"/>
      <c r="AG23" s="714"/>
      <c r="AH23" s="714"/>
      <c r="AI23" s="714"/>
      <c r="AJ23" s="714"/>
      <c r="AK23" s="714"/>
      <c r="AL23" s="683">
        <v>7.1</v>
      </c>
      <c r="AM23" s="684"/>
      <c r="AN23" s="684"/>
      <c r="AO23" s="715"/>
      <c r="AP23" s="774" t="s">
        <v>286</v>
      </c>
      <c r="AQ23" s="782"/>
      <c r="AR23" s="782"/>
      <c r="AS23" s="782"/>
      <c r="AT23" s="782"/>
      <c r="AU23" s="782"/>
      <c r="AV23" s="782"/>
      <c r="AW23" s="782"/>
      <c r="AX23" s="782"/>
      <c r="AY23" s="782"/>
      <c r="AZ23" s="782"/>
      <c r="BA23" s="782"/>
      <c r="BB23" s="782"/>
      <c r="BC23" s="782"/>
      <c r="BD23" s="782"/>
      <c r="BE23" s="782"/>
      <c r="BF23" s="776"/>
      <c r="BG23" s="680">
        <v>1020787</v>
      </c>
      <c r="BH23" s="681"/>
      <c r="BI23" s="681"/>
      <c r="BJ23" s="681"/>
      <c r="BK23" s="681"/>
      <c r="BL23" s="681"/>
      <c r="BM23" s="681"/>
      <c r="BN23" s="682"/>
      <c r="BO23" s="713">
        <v>4.7</v>
      </c>
      <c r="BP23" s="713"/>
      <c r="BQ23" s="713"/>
      <c r="BR23" s="713"/>
      <c r="BS23" s="686" t="s">
        <v>236</v>
      </c>
      <c r="BT23" s="681"/>
      <c r="BU23" s="681"/>
      <c r="BV23" s="681"/>
      <c r="BW23" s="681"/>
      <c r="BX23" s="681"/>
      <c r="BY23" s="681"/>
      <c r="BZ23" s="681"/>
      <c r="CA23" s="681"/>
      <c r="CB23" s="727"/>
      <c r="CD23" s="784" t="s">
        <v>224</v>
      </c>
      <c r="CE23" s="785"/>
      <c r="CF23" s="785"/>
      <c r="CG23" s="785"/>
      <c r="CH23" s="785"/>
      <c r="CI23" s="785"/>
      <c r="CJ23" s="785"/>
      <c r="CK23" s="785"/>
      <c r="CL23" s="785"/>
      <c r="CM23" s="785"/>
      <c r="CN23" s="785"/>
      <c r="CO23" s="785"/>
      <c r="CP23" s="785"/>
      <c r="CQ23" s="786"/>
      <c r="CR23" s="784" t="s">
        <v>287</v>
      </c>
      <c r="CS23" s="785"/>
      <c r="CT23" s="785"/>
      <c r="CU23" s="785"/>
      <c r="CV23" s="785"/>
      <c r="CW23" s="785"/>
      <c r="CX23" s="785"/>
      <c r="CY23" s="786"/>
      <c r="CZ23" s="784" t="s">
        <v>288</v>
      </c>
      <c r="DA23" s="785"/>
      <c r="DB23" s="785"/>
      <c r="DC23" s="786"/>
      <c r="DD23" s="784" t="s">
        <v>289</v>
      </c>
      <c r="DE23" s="785"/>
      <c r="DF23" s="785"/>
      <c r="DG23" s="785"/>
      <c r="DH23" s="785"/>
      <c r="DI23" s="785"/>
      <c r="DJ23" s="785"/>
      <c r="DK23" s="786"/>
      <c r="DL23" s="793" t="s">
        <v>290</v>
      </c>
      <c r="DM23" s="794"/>
      <c r="DN23" s="794"/>
      <c r="DO23" s="794"/>
      <c r="DP23" s="794"/>
      <c r="DQ23" s="794"/>
      <c r="DR23" s="794"/>
      <c r="DS23" s="794"/>
      <c r="DT23" s="794"/>
      <c r="DU23" s="794"/>
      <c r="DV23" s="795"/>
      <c r="DW23" s="784" t="s">
        <v>291</v>
      </c>
      <c r="DX23" s="785"/>
      <c r="DY23" s="785"/>
      <c r="DZ23" s="785"/>
      <c r="EA23" s="785"/>
      <c r="EB23" s="785"/>
      <c r="EC23" s="786"/>
    </row>
    <row r="24" spans="2:133" ht="11.25" customHeight="1">
      <c r="B24" s="677" t="s">
        <v>292</v>
      </c>
      <c r="C24" s="678"/>
      <c r="D24" s="678"/>
      <c r="E24" s="678"/>
      <c r="F24" s="678"/>
      <c r="G24" s="678"/>
      <c r="H24" s="678"/>
      <c r="I24" s="678"/>
      <c r="J24" s="678"/>
      <c r="K24" s="678"/>
      <c r="L24" s="678"/>
      <c r="M24" s="678"/>
      <c r="N24" s="678"/>
      <c r="O24" s="678"/>
      <c r="P24" s="678"/>
      <c r="Q24" s="679"/>
      <c r="R24" s="680">
        <v>212080</v>
      </c>
      <c r="S24" s="681"/>
      <c r="T24" s="681"/>
      <c r="U24" s="681"/>
      <c r="V24" s="681"/>
      <c r="W24" s="681"/>
      <c r="X24" s="681"/>
      <c r="Y24" s="682"/>
      <c r="Z24" s="713">
        <v>0.3</v>
      </c>
      <c r="AA24" s="713"/>
      <c r="AB24" s="713"/>
      <c r="AC24" s="713"/>
      <c r="AD24" s="714" t="s">
        <v>236</v>
      </c>
      <c r="AE24" s="714"/>
      <c r="AF24" s="714"/>
      <c r="AG24" s="714"/>
      <c r="AH24" s="714"/>
      <c r="AI24" s="714"/>
      <c r="AJ24" s="714"/>
      <c r="AK24" s="714"/>
      <c r="AL24" s="683" t="s">
        <v>236</v>
      </c>
      <c r="AM24" s="684"/>
      <c r="AN24" s="684"/>
      <c r="AO24" s="715"/>
      <c r="AP24" s="774" t="s">
        <v>293</v>
      </c>
      <c r="AQ24" s="782"/>
      <c r="AR24" s="782"/>
      <c r="AS24" s="782"/>
      <c r="AT24" s="782"/>
      <c r="AU24" s="782"/>
      <c r="AV24" s="782"/>
      <c r="AW24" s="782"/>
      <c r="AX24" s="782"/>
      <c r="AY24" s="782"/>
      <c r="AZ24" s="782"/>
      <c r="BA24" s="782"/>
      <c r="BB24" s="782"/>
      <c r="BC24" s="782"/>
      <c r="BD24" s="782"/>
      <c r="BE24" s="782"/>
      <c r="BF24" s="776"/>
      <c r="BG24" s="680" t="s">
        <v>236</v>
      </c>
      <c r="BH24" s="681"/>
      <c r="BI24" s="681"/>
      <c r="BJ24" s="681"/>
      <c r="BK24" s="681"/>
      <c r="BL24" s="681"/>
      <c r="BM24" s="681"/>
      <c r="BN24" s="682"/>
      <c r="BO24" s="713" t="s">
        <v>236</v>
      </c>
      <c r="BP24" s="713"/>
      <c r="BQ24" s="713"/>
      <c r="BR24" s="713"/>
      <c r="BS24" s="686" t="s">
        <v>236</v>
      </c>
      <c r="BT24" s="681"/>
      <c r="BU24" s="681"/>
      <c r="BV24" s="681"/>
      <c r="BW24" s="681"/>
      <c r="BX24" s="681"/>
      <c r="BY24" s="681"/>
      <c r="BZ24" s="681"/>
      <c r="CA24" s="681"/>
      <c r="CB24" s="727"/>
      <c r="CD24" s="738" t="s">
        <v>294</v>
      </c>
      <c r="CE24" s="739"/>
      <c r="CF24" s="739"/>
      <c r="CG24" s="739"/>
      <c r="CH24" s="739"/>
      <c r="CI24" s="739"/>
      <c r="CJ24" s="739"/>
      <c r="CK24" s="739"/>
      <c r="CL24" s="739"/>
      <c r="CM24" s="739"/>
      <c r="CN24" s="739"/>
      <c r="CO24" s="739"/>
      <c r="CP24" s="739"/>
      <c r="CQ24" s="740"/>
      <c r="CR24" s="735">
        <v>23335774</v>
      </c>
      <c r="CS24" s="736"/>
      <c r="CT24" s="736"/>
      <c r="CU24" s="736"/>
      <c r="CV24" s="736"/>
      <c r="CW24" s="736"/>
      <c r="CX24" s="736"/>
      <c r="CY24" s="779"/>
      <c r="CZ24" s="780">
        <v>36.700000000000003</v>
      </c>
      <c r="DA24" s="751"/>
      <c r="DB24" s="751"/>
      <c r="DC24" s="783"/>
      <c r="DD24" s="778">
        <v>14541202</v>
      </c>
      <c r="DE24" s="736"/>
      <c r="DF24" s="736"/>
      <c r="DG24" s="736"/>
      <c r="DH24" s="736"/>
      <c r="DI24" s="736"/>
      <c r="DJ24" s="736"/>
      <c r="DK24" s="779"/>
      <c r="DL24" s="778">
        <v>13922792</v>
      </c>
      <c r="DM24" s="736"/>
      <c r="DN24" s="736"/>
      <c r="DO24" s="736"/>
      <c r="DP24" s="736"/>
      <c r="DQ24" s="736"/>
      <c r="DR24" s="736"/>
      <c r="DS24" s="736"/>
      <c r="DT24" s="736"/>
      <c r="DU24" s="736"/>
      <c r="DV24" s="779"/>
      <c r="DW24" s="780">
        <v>48</v>
      </c>
      <c r="DX24" s="751"/>
      <c r="DY24" s="751"/>
      <c r="DZ24" s="751"/>
      <c r="EA24" s="751"/>
      <c r="EB24" s="751"/>
      <c r="EC24" s="781"/>
    </row>
    <row r="25" spans="2:133" ht="11.25" customHeight="1">
      <c r="B25" s="677" t="s">
        <v>295</v>
      </c>
      <c r="C25" s="678"/>
      <c r="D25" s="678"/>
      <c r="E25" s="678"/>
      <c r="F25" s="678"/>
      <c r="G25" s="678"/>
      <c r="H25" s="678"/>
      <c r="I25" s="678"/>
      <c r="J25" s="678"/>
      <c r="K25" s="678"/>
      <c r="L25" s="678"/>
      <c r="M25" s="678"/>
      <c r="N25" s="678"/>
      <c r="O25" s="678"/>
      <c r="P25" s="678"/>
      <c r="Q25" s="679"/>
      <c r="R25" s="680">
        <v>410</v>
      </c>
      <c r="S25" s="681"/>
      <c r="T25" s="681"/>
      <c r="U25" s="681"/>
      <c r="V25" s="681"/>
      <c r="W25" s="681"/>
      <c r="X25" s="681"/>
      <c r="Y25" s="682"/>
      <c r="Z25" s="713">
        <v>0</v>
      </c>
      <c r="AA25" s="713"/>
      <c r="AB25" s="713"/>
      <c r="AC25" s="713"/>
      <c r="AD25" s="714" t="s">
        <v>236</v>
      </c>
      <c r="AE25" s="714"/>
      <c r="AF25" s="714"/>
      <c r="AG25" s="714"/>
      <c r="AH25" s="714"/>
      <c r="AI25" s="714"/>
      <c r="AJ25" s="714"/>
      <c r="AK25" s="714"/>
      <c r="AL25" s="683" t="s">
        <v>248</v>
      </c>
      <c r="AM25" s="684"/>
      <c r="AN25" s="684"/>
      <c r="AO25" s="715"/>
      <c r="AP25" s="774" t="s">
        <v>296</v>
      </c>
      <c r="AQ25" s="782"/>
      <c r="AR25" s="782"/>
      <c r="AS25" s="782"/>
      <c r="AT25" s="782"/>
      <c r="AU25" s="782"/>
      <c r="AV25" s="782"/>
      <c r="AW25" s="782"/>
      <c r="AX25" s="782"/>
      <c r="AY25" s="782"/>
      <c r="AZ25" s="782"/>
      <c r="BA25" s="782"/>
      <c r="BB25" s="782"/>
      <c r="BC25" s="782"/>
      <c r="BD25" s="782"/>
      <c r="BE25" s="782"/>
      <c r="BF25" s="776"/>
      <c r="BG25" s="680" t="s">
        <v>236</v>
      </c>
      <c r="BH25" s="681"/>
      <c r="BI25" s="681"/>
      <c r="BJ25" s="681"/>
      <c r="BK25" s="681"/>
      <c r="BL25" s="681"/>
      <c r="BM25" s="681"/>
      <c r="BN25" s="682"/>
      <c r="BO25" s="713" t="s">
        <v>131</v>
      </c>
      <c r="BP25" s="713"/>
      <c r="BQ25" s="713"/>
      <c r="BR25" s="713"/>
      <c r="BS25" s="686" t="s">
        <v>236</v>
      </c>
      <c r="BT25" s="681"/>
      <c r="BU25" s="681"/>
      <c r="BV25" s="681"/>
      <c r="BW25" s="681"/>
      <c r="BX25" s="681"/>
      <c r="BY25" s="681"/>
      <c r="BZ25" s="681"/>
      <c r="CA25" s="681"/>
      <c r="CB25" s="727"/>
      <c r="CD25" s="719" t="s">
        <v>297</v>
      </c>
      <c r="CE25" s="720"/>
      <c r="CF25" s="720"/>
      <c r="CG25" s="720"/>
      <c r="CH25" s="720"/>
      <c r="CI25" s="720"/>
      <c r="CJ25" s="720"/>
      <c r="CK25" s="720"/>
      <c r="CL25" s="720"/>
      <c r="CM25" s="720"/>
      <c r="CN25" s="720"/>
      <c r="CO25" s="720"/>
      <c r="CP25" s="720"/>
      <c r="CQ25" s="721"/>
      <c r="CR25" s="680">
        <v>7786692</v>
      </c>
      <c r="CS25" s="699"/>
      <c r="CT25" s="699"/>
      <c r="CU25" s="699"/>
      <c r="CV25" s="699"/>
      <c r="CW25" s="699"/>
      <c r="CX25" s="699"/>
      <c r="CY25" s="700"/>
      <c r="CZ25" s="683">
        <v>12.3</v>
      </c>
      <c r="DA25" s="701"/>
      <c r="DB25" s="701"/>
      <c r="DC25" s="702"/>
      <c r="DD25" s="686">
        <v>7182123</v>
      </c>
      <c r="DE25" s="699"/>
      <c r="DF25" s="699"/>
      <c r="DG25" s="699"/>
      <c r="DH25" s="699"/>
      <c r="DI25" s="699"/>
      <c r="DJ25" s="699"/>
      <c r="DK25" s="700"/>
      <c r="DL25" s="686">
        <v>6575886</v>
      </c>
      <c r="DM25" s="699"/>
      <c r="DN25" s="699"/>
      <c r="DO25" s="699"/>
      <c r="DP25" s="699"/>
      <c r="DQ25" s="699"/>
      <c r="DR25" s="699"/>
      <c r="DS25" s="699"/>
      <c r="DT25" s="699"/>
      <c r="DU25" s="699"/>
      <c r="DV25" s="700"/>
      <c r="DW25" s="683">
        <v>22.6</v>
      </c>
      <c r="DX25" s="701"/>
      <c r="DY25" s="701"/>
      <c r="DZ25" s="701"/>
      <c r="EA25" s="701"/>
      <c r="EB25" s="701"/>
      <c r="EC25" s="722"/>
    </row>
    <row r="26" spans="2:133" ht="11.25" customHeight="1">
      <c r="B26" s="677" t="s">
        <v>298</v>
      </c>
      <c r="C26" s="678"/>
      <c r="D26" s="678"/>
      <c r="E26" s="678"/>
      <c r="F26" s="678"/>
      <c r="G26" s="678"/>
      <c r="H26" s="678"/>
      <c r="I26" s="678"/>
      <c r="J26" s="678"/>
      <c r="K26" s="678"/>
      <c r="L26" s="678"/>
      <c r="M26" s="678"/>
      <c r="N26" s="678"/>
      <c r="O26" s="678"/>
      <c r="P26" s="678"/>
      <c r="Q26" s="679"/>
      <c r="R26" s="680">
        <v>28031137</v>
      </c>
      <c r="S26" s="681"/>
      <c r="T26" s="681"/>
      <c r="U26" s="681"/>
      <c r="V26" s="681"/>
      <c r="W26" s="681"/>
      <c r="X26" s="681"/>
      <c r="Y26" s="682"/>
      <c r="Z26" s="713">
        <v>43.1</v>
      </c>
      <c r="AA26" s="713"/>
      <c r="AB26" s="713"/>
      <c r="AC26" s="713"/>
      <c r="AD26" s="714">
        <v>26797860</v>
      </c>
      <c r="AE26" s="714"/>
      <c r="AF26" s="714"/>
      <c r="AG26" s="714"/>
      <c r="AH26" s="714"/>
      <c r="AI26" s="714"/>
      <c r="AJ26" s="714"/>
      <c r="AK26" s="714"/>
      <c r="AL26" s="683">
        <v>97.1</v>
      </c>
      <c r="AM26" s="684"/>
      <c r="AN26" s="684"/>
      <c r="AO26" s="715"/>
      <c r="AP26" s="774" t="s">
        <v>299</v>
      </c>
      <c r="AQ26" s="775"/>
      <c r="AR26" s="775"/>
      <c r="AS26" s="775"/>
      <c r="AT26" s="775"/>
      <c r="AU26" s="775"/>
      <c r="AV26" s="775"/>
      <c r="AW26" s="775"/>
      <c r="AX26" s="775"/>
      <c r="AY26" s="775"/>
      <c r="AZ26" s="775"/>
      <c r="BA26" s="775"/>
      <c r="BB26" s="775"/>
      <c r="BC26" s="775"/>
      <c r="BD26" s="775"/>
      <c r="BE26" s="775"/>
      <c r="BF26" s="776"/>
      <c r="BG26" s="680" t="s">
        <v>248</v>
      </c>
      <c r="BH26" s="681"/>
      <c r="BI26" s="681"/>
      <c r="BJ26" s="681"/>
      <c r="BK26" s="681"/>
      <c r="BL26" s="681"/>
      <c r="BM26" s="681"/>
      <c r="BN26" s="682"/>
      <c r="BO26" s="713" t="s">
        <v>236</v>
      </c>
      <c r="BP26" s="713"/>
      <c r="BQ26" s="713"/>
      <c r="BR26" s="713"/>
      <c r="BS26" s="686" t="s">
        <v>248</v>
      </c>
      <c r="BT26" s="681"/>
      <c r="BU26" s="681"/>
      <c r="BV26" s="681"/>
      <c r="BW26" s="681"/>
      <c r="BX26" s="681"/>
      <c r="BY26" s="681"/>
      <c r="BZ26" s="681"/>
      <c r="CA26" s="681"/>
      <c r="CB26" s="727"/>
      <c r="CD26" s="719" t="s">
        <v>300</v>
      </c>
      <c r="CE26" s="720"/>
      <c r="CF26" s="720"/>
      <c r="CG26" s="720"/>
      <c r="CH26" s="720"/>
      <c r="CI26" s="720"/>
      <c r="CJ26" s="720"/>
      <c r="CK26" s="720"/>
      <c r="CL26" s="720"/>
      <c r="CM26" s="720"/>
      <c r="CN26" s="720"/>
      <c r="CO26" s="720"/>
      <c r="CP26" s="720"/>
      <c r="CQ26" s="721"/>
      <c r="CR26" s="680">
        <v>5032708</v>
      </c>
      <c r="CS26" s="681"/>
      <c r="CT26" s="681"/>
      <c r="CU26" s="681"/>
      <c r="CV26" s="681"/>
      <c r="CW26" s="681"/>
      <c r="CX26" s="681"/>
      <c r="CY26" s="682"/>
      <c r="CZ26" s="683">
        <v>7.9</v>
      </c>
      <c r="DA26" s="701"/>
      <c r="DB26" s="701"/>
      <c r="DC26" s="702"/>
      <c r="DD26" s="686">
        <v>4684414</v>
      </c>
      <c r="DE26" s="681"/>
      <c r="DF26" s="681"/>
      <c r="DG26" s="681"/>
      <c r="DH26" s="681"/>
      <c r="DI26" s="681"/>
      <c r="DJ26" s="681"/>
      <c r="DK26" s="682"/>
      <c r="DL26" s="686" t="s">
        <v>248</v>
      </c>
      <c r="DM26" s="681"/>
      <c r="DN26" s="681"/>
      <c r="DO26" s="681"/>
      <c r="DP26" s="681"/>
      <c r="DQ26" s="681"/>
      <c r="DR26" s="681"/>
      <c r="DS26" s="681"/>
      <c r="DT26" s="681"/>
      <c r="DU26" s="681"/>
      <c r="DV26" s="682"/>
      <c r="DW26" s="683" t="s">
        <v>236</v>
      </c>
      <c r="DX26" s="701"/>
      <c r="DY26" s="701"/>
      <c r="DZ26" s="701"/>
      <c r="EA26" s="701"/>
      <c r="EB26" s="701"/>
      <c r="EC26" s="722"/>
    </row>
    <row r="27" spans="2:133" ht="11.25" customHeight="1">
      <c r="B27" s="677" t="s">
        <v>301</v>
      </c>
      <c r="C27" s="678"/>
      <c r="D27" s="678"/>
      <c r="E27" s="678"/>
      <c r="F27" s="678"/>
      <c r="G27" s="678"/>
      <c r="H27" s="678"/>
      <c r="I27" s="678"/>
      <c r="J27" s="678"/>
      <c r="K27" s="678"/>
      <c r="L27" s="678"/>
      <c r="M27" s="678"/>
      <c r="N27" s="678"/>
      <c r="O27" s="678"/>
      <c r="P27" s="678"/>
      <c r="Q27" s="679"/>
      <c r="R27" s="680">
        <v>17456</v>
      </c>
      <c r="S27" s="681"/>
      <c r="T27" s="681"/>
      <c r="U27" s="681"/>
      <c r="V27" s="681"/>
      <c r="W27" s="681"/>
      <c r="X27" s="681"/>
      <c r="Y27" s="682"/>
      <c r="Z27" s="713">
        <v>0</v>
      </c>
      <c r="AA27" s="713"/>
      <c r="AB27" s="713"/>
      <c r="AC27" s="713"/>
      <c r="AD27" s="714">
        <v>17456</v>
      </c>
      <c r="AE27" s="714"/>
      <c r="AF27" s="714"/>
      <c r="AG27" s="714"/>
      <c r="AH27" s="714"/>
      <c r="AI27" s="714"/>
      <c r="AJ27" s="714"/>
      <c r="AK27" s="714"/>
      <c r="AL27" s="683">
        <v>0.1</v>
      </c>
      <c r="AM27" s="684"/>
      <c r="AN27" s="684"/>
      <c r="AO27" s="715"/>
      <c r="AP27" s="677" t="s">
        <v>302</v>
      </c>
      <c r="AQ27" s="678"/>
      <c r="AR27" s="678"/>
      <c r="AS27" s="678"/>
      <c r="AT27" s="678"/>
      <c r="AU27" s="678"/>
      <c r="AV27" s="678"/>
      <c r="AW27" s="678"/>
      <c r="AX27" s="678"/>
      <c r="AY27" s="678"/>
      <c r="AZ27" s="678"/>
      <c r="BA27" s="678"/>
      <c r="BB27" s="678"/>
      <c r="BC27" s="678"/>
      <c r="BD27" s="678"/>
      <c r="BE27" s="678"/>
      <c r="BF27" s="679"/>
      <c r="BG27" s="680">
        <v>21670919</v>
      </c>
      <c r="BH27" s="681"/>
      <c r="BI27" s="681"/>
      <c r="BJ27" s="681"/>
      <c r="BK27" s="681"/>
      <c r="BL27" s="681"/>
      <c r="BM27" s="681"/>
      <c r="BN27" s="682"/>
      <c r="BO27" s="713">
        <v>100</v>
      </c>
      <c r="BP27" s="713"/>
      <c r="BQ27" s="713"/>
      <c r="BR27" s="713"/>
      <c r="BS27" s="686">
        <v>160825</v>
      </c>
      <c r="BT27" s="681"/>
      <c r="BU27" s="681"/>
      <c r="BV27" s="681"/>
      <c r="BW27" s="681"/>
      <c r="BX27" s="681"/>
      <c r="BY27" s="681"/>
      <c r="BZ27" s="681"/>
      <c r="CA27" s="681"/>
      <c r="CB27" s="727"/>
      <c r="CD27" s="719" t="s">
        <v>303</v>
      </c>
      <c r="CE27" s="720"/>
      <c r="CF27" s="720"/>
      <c r="CG27" s="720"/>
      <c r="CH27" s="720"/>
      <c r="CI27" s="720"/>
      <c r="CJ27" s="720"/>
      <c r="CK27" s="720"/>
      <c r="CL27" s="720"/>
      <c r="CM27" s="720"/>
      <c r="CN27" s="720"/>
      <c r="CO27" s="720"/>
      <c r="CP27" s="720"/>
      <c r="CQ27" s="721"/>
      <c r="CR27" s="680">
        <v>11602099</v>
      </c>
      <c r="CS27" s="699"/>
      <c r="CT27" s="699"/>
      <c r="CU27" s="699"/>
      <c r="CV27" s="699"/>
      <c r="CW27" s="699"/>
      <c r="CX27" s="699"/>
      <c r="CY27" s="700"/>
      <c r="CZ27" s="683">
        <v>18.3</v>
      </c>
      <c r="DA27" s="701"/>
      <c r="DB27" s="701"/>
      <c r="DC27" s="702"/>
      <c r="DD27" s="686">
        <v>3498032</v>
      </c>
      <c r="DE27" s="699"/>
      <c r="DF27" s="699"/>
      <c r="DG27" s="699"/>
      <c r="DH27" s="699"/>
      <c r="DI27" s="699"/>
      <c r="DJ27" s="699"/>
      <c r="DK27" s="700"/>
      <c r="DL27" s="686">
        <v>3485859</v>
      </c>
      <c r="DM27" s="699"/>
      <c r="DN27" s="699"/>
      <c r="DO27" s="699"/>
      <c r="DP27" s="699"/>
      <c r="DQ27" s="699"/>
      <c r="DR27" s="699"/>
      <c r="DS27" s="699"/>
      <c r="DT27" s="699"/>
      <c r="DU27" s="699"/>
      <c r="DV27" s="700"/>
      <c r="DW27" s="683">
        <v>12</v>
      </c>
      <c r="DX27" s="701"/>
      <c r="DY27" s="701"/>
      <c r="DZ27" s="701"/>
      <c r="EA27" s="701"/>
      <c r="EB27" s="701"/>
      <c r="EC27" s="722"/>
    </row>
    <row r="28" spans="2:133" ht="11.25" customHeight="1">
      <c r="B28" s="677" t="s">
        <v>304</v>
      </c>
      <c r="C28" s="678"/>
      <c r="D28" s="678"/>
      <c r="E28" s="678"/>
      <c r="F28" s="678"/>
      <c r="G28" s="678"/>
      <c r="H28" s="678"/>
      <c r="I28" s="678"/>
      <c r="J28" s="678"/>
      <c r="K28" s="678"/>
      <c r="L28" s="678"/>
      <c r="M28" s="678"/>
      <c r="N28" s="678"/>
      <c r="O28" s="678"/>
      <c r="P28" s="678"/>
      <c r="Q28" s="679"/>
      <c r="R28" s="680">
        <v>125048</v>
      </c>
      <c r="S28" s="681"/>
      <c r="T28" s="681"/>
      <c r="U28" s="681"/>
      <c r="V28" s="681"/>
      <c r="W28" s="681"/>
      <c r="X28" s="681"/>
      <c r="Y28" s="682"/>
      <c r="Z28" s="713">
        <v>0.2</v>
      </c>
      <c r="AA28" s="713"/>
      <c r="AB28" s="713"/>
      <c r="AC28" s="713"/>
      <c r="AD28" s="714" t="s">
        <v>236</v>
      </c>
      <c r="AE28" s="714"/>
      <c r="AF28" s="714"/>
      <c r="AG28" s="714"/>
      <c r="AH28" s="714"/>
      <c r="AI28" s="714"/>
      <c r="AJ28" s="714"/>
      <c r="AK28" s="714"/>
      <c r="AL28" s="683" t="s">
        <v>236</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305</v>
      </c>
      <c r="CE28" s="720"/>
      <c r="CF28" s="720"/>
      <c r="CG28" s="720"/>
      <c r="CH28" s="720"/>
      <c r="CI28" s="720"/>
      <c r="CJ28" s="720"/>
      <c r="CK28" s="720"/>
      <c r="CL28" s="720"/>
      <c r="CM28" s="720"/>
      <c r="CN28" s="720"/>
      <c r="CO28" s="720"/>
      <c r="CP28" s="720"/>
      <c r="CQ28" s="721"/>
      <c r="CR28" s="680">
        <v>3946983</v>
      </c>
      <c r="CS28" s="681"/>
      <c r="CT28" s="681"/>
      <c r="CU28" s="681"/>
      <c r="CV28" s="681"/>
      <c r="CW28" s="681"/>
      <c r="CX28" s="681"/>
      <c r="CY28" s="682"/>
      <c r="CZ28" s="683">
        <v>6.2</v>
      </c>
      <c r="DA28" s="701"/>
      <c r="DB28" s="701"/>
      <c r="DC28" s="702"/>
      <c r="DD28" s="686">
        <v>3861047</v>
      </c>
      <c r="DE28" s="681"/>
      <c r="DF28" s="681"/>
      <c r="DG28" s="681"/>
      <c r="DH28" s="681"/>
      <c r="DI28" s="681"/>
      <c r="DJ28" s="681"/>
      <c r="DK28" s="682"/>
      <c r="DL28" s="686">
        <v>3861047</v>
      </c>
      <c r="DM28" s="681"/>
      <c r="DN28" s="681"/>
      <c r="DO28" s="681"/>
      <c r="DP28" s="681"/>
      <c r="DQ28" s="681"/>
      <c r="DR28" s="681"/>
      <c r="DS28" s="681"/>
      <c r="DT28" s="681"/>
      <c r="DU28" s="681"/>
      <c r="DV28" s="682"/>
      <c r="DW28" s="683">
        <v>13.3</v>
      </c>
      <c r="DX28" s="701"/>
      <c r="DY28" s="701"/>
      <c r="DZ28" s="701"/>
      <c r="EA28" s="701"/>
      <c r="EB28" s="701"/>
      <c r="EC28" s="722"/>
    </row>
    <row r="29" spans="2:133" ht="11.25" customHeight="1">
      <c r="B29" s="677" t="s">
        <v>306</v>
      </c>
      <c r="C29" s="678"/>
      <c r="D29" s="678"/>
      <c r="E29" s="678"/>
      <c r="F29" s="678"/>
      <c r="G29" s="678"/>
      <c r="H29" s="678"/>
      <c r="I29" s="678"/>
      <c r="J29" s="678"/>
      <c r="K29" s="678"/>
      <c r="L29" s="678"/>
      <c r="M29" s="678"/>
      <c r="N29" s="678"/>
      <c r="O29" s="678"/>
      <c r="P29" s="678"/>
      <c r="Q29" s="679"/>
      <c r="R29" s="680">
        <v>496207</v>
      </c>
      <c r="S29" s="681"/>
      <c r="T29" s="681"/>
      <c r="U29" s="681"/>
      <c r="V29" s="681"/>
      <c r="W29" s="681"/>
      <c r="X29" s="681"/>
      <c r="Y29" s="682"/>
      <c r="Z29" s="713">
        <v>0.8</v>
      </c>
      <c r="AA29" s="713"/>
      <c r="AB29" s="713"/>
      <c r="AC29" s="713"/>
      <c r="AD29" s="714">
        <v>144900</v>
      </c>
      <c r="AE29" s="714"/>
      <c r="AF29" s="714"/>
      <c r="AG29" s="714"/>
      <c r="AH29" s="714"/>
      <c r="AI29" s="714"/>
      <c r="AJ29" s="714"/>
      <c r="AK29" s="714"/>
      <c r="AL29" s="683">
        <v>0.5</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307</v>
      </c>
      <c r="CE29" s="766"/>
      <c r="CF29" s="719" t="s">
        <v>308</v>
      </c>
      <c r="CG29" s="720"/>
      <c r="CH29" s="720"/>
      <c r="CI29" s="720"/>
      <c r="CJ29" s="720"/>
      <c r="CK29" s="720"/>
      <c r="CL29" s="720"/>
      <c r="CM29" s="720"/>
      <c r="CN29" s="720"/>
      <c r="CO29" s="720"/>
      <c r="CP29" s="720"/>
      <c r="CQ29" s="721"/>
      <c r="CR29" s="680">
        <v>3946983</v>
      </c>
      <c r="CS29" s="699"/>
      <c r="CT29" s="699"/>
      <c r="CU29" s="699"/>
      <c r="CV29" s="699"/>
      <c r="CW29" s="699"/>
      <c r="CX29" s="699"/>
      <c r="CY29" s="700"/>
      <c r="CZ29" s="683">
        <v>6.2</v>
      </c>
      <c r="DA29" s="701"/>
      <c r="DB29" s="701"/>
      <c r="DC29" s="702"/>
      <c r="DD29" s="686">
        <v>3861047</v>
      </c>
      <c r="DE29" s="699"/>
      <c r="DF29" s="699"/>
      <c r="DG29" s="699"/>
      <c r="DH29" s="699"/>
      <c r="DI29" s="699"/>
      <c r="DJ29" s="699"/>
      <c r="DK29" s="700"/>
      <c r="DL29" s="686">
        <v>3861047</v>
      </c>
      <c r="DM29" s="699"/>
      <c r="DN29" s="699"/>
      <c r="DO29" s="699"/>
      <c r="DP29" s="699"/>
      <c r="DQ29" s="699"/>
      <c r="DR29" s="699"/>
      <c r="DS29" s="699"/>
      <c r="DT29" s="699"/>
      <c r="DU29" s="699"/>
      <c r="DV29" s="700"/>
      <c r="DW29" s="683">
        <v>13.3</v>
      </c>
      <c r="DX29" s="701"/>
      <c r="DY29" s="701"/>
      <c r="DZ29" s="701"/>
      <c r="EA29" s="701"/>
      <c r="EB29" s="701"/>
      <c r="EC29" s="722"/>
    </row>
    <row r="30" spans="2:133" ht="11.25" customHeight="1">
      <c r="B30" s="677" t="s">
        <v>309</v>
      </c>
      <c r="C30" s="678"/>
      <c r="D30" s="678"/>
      <c r="E30" s="678"/>
      <c r="F30" s="678"/>
      <c r="G30" s="678"/>
      <c r="H30" s="678"/>
      <c r="I30" s="678"/>
      <c r="J30" s="678"/>
      <c r="K30" s="678"/>
      <c r="L30" s="678"/>
      <c r="M30" s="678"/>
      <c r="N30" s="678"/>
      <c r="O30" s="678"/>
      <c r="P30" s="678"/>
      <c r="Q30" s="679"/>
      <c r="R30" s="680">
        <v>269461</v>
      </c>
      <c r="S30" s="681"/>
      <c r="T30" s="681"/>
      <c r="U30" s="681"/>
      <c r="V30" s="681"/>
      <c r="W30" s="681"/>
      <c r="X30" s="681"/>
      <c r="Y30" s="682"/>
      <c r="Z30" s="713">
        <v>0.4</v>
      </c>
      <c r="AA30" s="713"/>
      <c r="AB30" s="713"/>
      <c r="AC30" s="713"/>
      <c r="AD30" s="714">
        <v>164</v>
      </c>
      <c r="AE30" s="714"/>
      <c r="AF30" s="714"/>
      <c r="AG30" s="714"/>
      <c r="AH30" s="714"/>
      <c r="AI30" s="714"/>
      <c r="AJ30" s="714"/>
      <c r="AK30" s="714"/>
      <c r="AL30" s="683">
        <v>0</v>
      </c>
      <c r="AM30" s="684"/>
      <c r="AN30" s="684"/>
      <c r="AO30" s="715"/>
      <c r="AP30" s="741" t="s">
        <v>224</v>
      </c>
      <c r="AQ30" s="742"/>
      <c r="AR30" s="742"/>
      <c r="AS30" s="742"/>
      <c r="AT30" s="742"/>
      <c r="AU30" s="742"/>
      <c r="AV30" s="742"/>
      <c r="AW30" s="742"/>
      <c r="AX30" s="742"/>
      <c r="AY30" s="742"/>
      <c r="AZ30" s="742"/>
      <c r="BA30" s="742"/>
      <c r="BB30" s="742"/>
      <c r="BC30" s="742"/>
      <c r="BD30" s="742"/>
      <c r="BE30" s="742"/>
      <c r="BF30" s="743"/>
      <c r="BG30" s="741" t="s">
        <v>310</v>
      </c>
      <c r="BH30" s="754"/>
      <c r="BI30" s="754"/>
      <c r="BJ30" s="754"/>
      <c r="BK30" s="754"/>
      <c r="BL30" s="754"/>
      <c r="BM30" s="754"/>
      <c r="BN30" s="754"/>
      <c r="BO30" s="754"/>
      <c r="BP30" s="754"/>
      <c r="BQ30" s="755"/>
      <c r="BR30" s="741" t="s">
        <v>311</v>
      </c>
      <c r="BS30" s="754"/>
      <c r="BT30" s="754"/>
      <c r="BU30" s="754"/>
      <c r="BV30" s="754"/>
      <c r="BW30" s="754"/>
      <c r="BX30" s="754"/>
      <c r="BY30" s="754"/>
      <c r="BZ30" s="754"/>
      <c r="CA30" s="754"/>
      <c r="CB30" s="755"/>
      <c r="CD30" s="767"/>
      <c r="CE30" s="768"/>
      <c r="CF30" s="719" t="s">
        <v>312</v>
      </c>
      <c r="CG30" s="720"/>
      <c r="CH30" s="720"/>
      <c r="CI30" s="720"/>
      <c r="CJ30" s="720"/>
      <c r="CK30" s="720"/>
      <c r="CL30" s="720"/>
      <c r="CM30" s="720"/>
      <c r="CN30" s="720"/>
      <c r="CO30" s="720"/>
      <c r="CP30" s="720"/>
      <c r="CQ30" s="721"/>
      <c r="CR30" s="680">
        <v>3776923</v>
      </c>
      <c r="CS30" s="681"/>
      <c r="CT30" s="681"/>
      <c r="CU30" s="681"/>
      <c r="CV30" s="681"/>
      <c r="CW30" s="681"/>
      <c r="CX30" s="681"/>
      <c r="CY30" s="682"/>
      <c r="CZ30" s="683">
        <v>5.9</v>
      </c>
      <c r="DA30" s="701"/>
      <c r="DB30" s="701"/>
      <c r="DC30" s="702"/>
      <c r="DD30" s="686">
        <v>3690987</v>
      </c>
      <c r="DE30" s="681"/>
      <c r="DF30" s="681"/>
      <c r="DG30" s="681"/>
      <c r="DH30" s="681"/>
      <c r="DI30" s="681"/>
      <c r="DJ30" s="681"/>
      <c r="DK30" s="682"/>
      <c r="DL30" s="686">
        <v>3690987</v>
      </c>
      <c r="DM30" s="681"/>
      <c r="DN30" s="681"/>
      <c r="DO30" s="681"/>
      <c r="DP30" s="681"/>
      <c r="DQ30" s="681"/>
      <c r="DR30" s="681"/>
      <c r="DS30" s="681"/>
      <c r="DT30" s="681"/>
      <c r="DU30" s="681"/>
      <c r="DV30" s="682"/>
      <c r="DW30" s="683">
        <v>12.7</v>
      </c>
      <c r="DX30" s="701"/>
      <c r="DY30" s="701"/>
      <c r="DZ30" s="701"/>
      <c r="EA30" s="701"/>
      <c r="EB30" s="701"/>
      <c r="EC30" s="722"/>
    </row>
    <row r="31" spans="2:133" ht="11.25" customHeight="1">
      <c r="B31" s="677" t="s">
        <v>313</v>
      </c>
      <c r="C31" s="678"/>
      <c r="D31" s="678"/>
      <c r="E31" s="678"/>
      <c r="F31" s="678"/>
      <c r="G31" s="678"/>
      <c r="H31" s="678"/>
      <c r="I31" s="678"/>
      <c r="J31" s="678"/>
      <c r="K31" s="678"/>
      <c r="L31" s="678"/>
      <c r="M31" s="678"/>
      <c r="N31" s="678"/>
      <c r="O31" s="678"/>
      <c r="P31" s="678"/>
      <c r="Q31" s="679"/>
      <c r="R31" s="680">
        <v>23848041</v>
      </c>
      <c r="S31" s="681"/>
      <c r="T31" s="681"/>
      <c r="U31" s="681"/>
      <c r="V31" s="681"/>
      <c r="W31" s="681"/>
      <c r="X31" s="681"/>
      <c r="Y31" s="682"/>
      <c r="Z31" s="713">
        <v>36.6</v>
      </c>
      <c r="AA31" s="713"/>
      <c r="AB31" s="713"/>
      <c r="AC31" s="713"/>
      <c r="AD31" s="714" t="s">
        <v>236</v>
      </c>
      <c r="AE31" s="714"/>
      <c r="AF31" s="714"/>
      <c r="AG31" s="714"/>
      <c r="AH31" s="714"/>
      <c r="AI31" s="714"/>
      <c r="AJ31" s="714"/>
      <c r="AK31" s="714"/>
      <c r="AL31" s="683" t="s">
        <v>131</v>
      </c>
      <c r="AM31" s="684"/>
      <c r="AN31" s="684"/>
      <c r="AO31" s="715"/>
      <c r="AP31" s="756" t="s">
        <v>314</v>
      </c>
      <c r="AQ31" s="757"/>
      <c r="AR31" s="757"/>
      <c r="AS31" s="757"/>
      <c r="AT31" s="762" t="s">
        <v>315</v>
      </c>
      <c r="AU31" s="231"/>
      <c r="AV31" s="231"/>
      <c r="AW31" s="231"/>
      <c r="AX31" s="746" t="s">
        <v>189</v>
      </c>
      <c r="AY31" s="747"/>
      <c r="AZ31" s="747"/>
      <c r="BA31" s="747"/>
      <c r="BB31" s="747"/>
      <c r="BC31" s="747"/>
      <c r="BD31" s="747"/>
      <c r="BE31" s="747"/>
      <c r="BF31" s="748"/>
      <c r="BG31" s="749">
        <v>99.2</v>
      </c>
      <c r="BH31" s="750"/>
      <c r="BI31" s="750"/>
      <c r="BJ31" s="750"/>
      <c r="BK31" s="750"/>
      <c r="BL31" s="750"/>
      <c r="BM31" s="751">
        <v>98.4</v>
      </c>
      <c r="BN31" s="750"/>
      <c r="BO31" s="750"/>
      <c r="BP31" s="750"/>
      <c r="BQ31" s="752"/>
      <c r="BR31" s="749">
        <v>99.2</v>
      </c>
      <c r="BS31" s="750"/>
      <c r="BT31" s="750"/>
      <c r="BU31" s="750"/>
      <c r="BV31" s="750"/>
      <c r="BW31" s="750"/>
      <c r="BX31" s="751">
        <v>98.3</v>
      </c>
      <c r="BY31" s="750"/>
      <c r="BZ31" s="750"/>
      <c r="CA31" s="750"/>
      <c r="CB31" s="752"/>
      <c r="CD31" s="767"/>
      <c r="CE31" s="768"/>
      <c r="CF31" s="719" t="s">
        <v>316</v>
      </c>
      <c r="CG31" s="720"/>
      <c r="CH31" s="720"/>
      <c r="CI31" s="720"/>
      <c r="CJ31" s="720"/>
      <c r="CK31" s="720"/>
      <c r="CL31" s="720"/>
      <c r="CM31" s="720"/>
      <c r="CN31" s="720"/>
      <c r="CO31" s="720"/>
      <c r="CP31" s="720"/>
      <c r="CQ31" s="721"/>
      <c r="CR31" s="680">
        <v>170060</v>
      </c>
      <c r="CS31" s="699"/>
      <c r="CT31" s="699"/>
      <c r="CU31" s="699"/>
      <c r="CV31" s="699"/>
      <c r="CW31" s="699"/>
      <c r="CX31" s="699"/>
      <c r="CY31" s="700"/>
      <c r="CZ31" s="683">
        <v>0.3</v>
      </c>
      <c r="DA31" s="701"/>
      <c r="DB31" s="701"/>
      <c r="DC31" s="702"/>
      <c r="DD31" s="686">
        <v>170060</v>
      </c>
      <c r="DE31" s="699"/>
      <c r="DF31" s="699"/>
      <c r="DG31" s="699"/>
      <c r="DH31" s="699"/>
      <c r="DI31" s="699"/>
      <c r="DJ31" s="699"/>
      <c r="DK31" s="700"/>
      <c r="DL31" s="686">
        <v>170060</v>
      </c>
      <c r="DM31" s="699"/>
      <c r="DN31" s="699"/>
      <c r="DO31" s="699"/>
      <c r="DP31" s="699"/>
      <c r="DQ31" s="699"/>
      <c r="DR31" s="699"/>
      <c r="DS31" s="699"/>
      <c r="DT31" s="699"/>
      <c r="DU31" s="699"/>
      <c r="DV31" s="700"/>
      <c r="DW31" s="683">
        <v>0.6</v>
      </c>
      <c r="DX31" s="701"/>
      <c r="DY31" s="701"/>
      <c r="DZ31" s="701"/>
      <c r="EA31" s="701"/>
      <c r="EB31" s="701"/>
      <c r="EC31" s="722"/>
    </row>
    <row r="32" spans="2:133" ht="11.25" customHeight="1">
      <c r="B32" s="771" t="s">
        <v>317</v>
      </c>
      <c r="C32" s="772"/>
      <c r="D32" s="772"/>
      <c r="E32" s="772"/>
      <c r="F32" s="772"/>
      <c r="G32" s="772"/>
      <c r="H32" s="772"/>
      <c r="I32" s="772"/>
      <c r="J32" s="772"/>
      <c r="K32" s="772"/>
      <c r="L32" s="772"/>
      <c r="M32" s="772"/>
      <c r="N32" s="772"/>
      <c r="O32" s="772"/>
      <c r="P32" s="772"/>
      <c r="Q32" s="773"/>
      <c r="R32" s="680">
        <v>639585</v>
      </c>
      <c r="S32" s="681"/>
      <c r="T32" s="681"/>
      <c r="U32" s="681"/>
      <c r="V32" s="681"/>
      <c r="W32" s="681"/>
      <c r="X32" s="681"/>
      <c r="Y32" s="682"/>
      <c r="Z32" s="713">
        <v>1</v>
      </c>
      <c r="AA32" s="713"/>
      <c r="AB32" s="713"/>
      <c r="AC32" s="713"/>
      <c r="AD32" s="714">
        <v>639585</v>
      </c>
      <c r="AE32" s="714"/>
      <c r="AF32" s="714"/>
      <c r="AG32" s="714"/>
      <c r="AH32" s="714"/>
      <c r="AI32" s="714"/>
      <c r="AJ32" s="714"/>
      <c r="AK32" s="714"/>
      <c r="AL32" s="683">
        <v>2.2999999999999998</v>
      </c>
      <c r="AM32" s="684"/>
      <c r="AN32" s="684"/>
      <c r="AO32" s="715"/>
      <c r="AP32" s="758"/>
      <c r="AQ32" s="759"/>
      <c r="AR32" s="759"/>
      <c r="AS32" s="759"/>
      <c r="AT32" s="763"/>
      <c r="AU32" s="230" t="s">
        <v>318</v>
      </c>
      <c r="AV32" s="230"/>
      <c r="AW32" s="230"/>
      <c r="AX32" s="677" t="s">
        <v>319</v>
      </c>
      <c r="AY32" s="678"/>
      <c r="AZ32" s="678"/>
      <c r="BA32" s="678"/>
      <c r="BB32" s="678"/>
      <c r="BC32" s="678"/>
      <c r="BD32" s="678"/>
      <c r="BE32" s="678"/>
      <c r="BF32" s="679"/>
      <c r="BG32" s="753">
        <v>99</v>
      </c>
      <c r="BH32" s="699"/>
      <c r="BI32" s="699"/>
      <c r="BJ32" s="699"/>
      <c r="BK32" s="699"/>
      <c r="BL32" s="699"/>
      <c r="BM32" s="684">
        <v>97.9</v>
      </c>
      <c r="BN32" s="745"/>
      <c r="BO32" s="745"/>
      <c r="BP32" s="745"/>
      <c r="BQ32" s="726"/>
      <c r="BR32" s="753">
        <v>99</v>
      </c>
      <c r="BS32" s="699"/>
      <c r="BT32" s="699"/>
      <c r="BU32" s="699"/>
      <c r="BV32" s="699"/>
      <c r="BW32" s="699"/>
      <c r="BX32" s="684">
        <v>97.8</v>
      </c>
      <c r="BY32" s="745"/>
      <c r="BZ32" s="745"/>
      <c r="CA32" s="745"/>
      <c r="CB32" s="726"/>
      <c r="CD32" s="769"/>
      <c r="CE32" s="770"/>
      <c r="CF32" s="719" t="s">
        <v>320</v>
      </c>
      <c r="CG32" s="720"/>
      <c r="CH32" s="720"/>
      <c r="CI32" s="720"/>
      <c r="CJ32" s="720"/>
      <c r="CK32" s="720"/>
      <c r="CL32" s="720"/>
      <c r="CM32" s="720"/>
      <c r="CN32" s="720"/>
      <c r="CO32" s="720"/>
      <c r="CP32" s="720"/>
      <c r="CQ32" s="721"/>
      <c r="CR32" s="680" t="s">
        <v>236</v>
      </c>
      <c r="CS32" s="681"/>
      <c r="CT32" s="681"/>
      <c r="CU32" s="681"/>
      <c r="CV32" s="681"/>
      <c r="CW32" s="681"/>
      <c r="CX32" s="681"/>
      <c r="CY32" s="682"/>
      <c r="CZ32" s="683" t="s">
        <v>236</v>
      </c>
      <c r="DA32" s="701"/>
      <c r="DB32" s="701"/>
      <c r="DC32" s="702"/>
      <c r="DD32" s="686" t="s">
        <v>248</v>
      </c>
      <c r="DE32" s="681"/>
      <c r="DF32" s="681"/>
      <c r="DG32" s="681"/>
      <c r="DH32" s="681"/>
      <c r="DI32" s="681"/>
      <c r="DJ32" s="681"/>
      <c r="DK32" s="682"/>
      <c r="DL32" s="686" t="s">
        <v>248</v>
      </c>
      <c r="DM32" s="681"/>
      <c r="DN32" s="681"/>
      <c r="DO32" s="681"/>
      <c r="DP32" s="681"/>
      <c r="DQ32" s="681"/>
      <c r="DR32" s="681"/>
      <c r="DS32" s="681"/>
      <c r="DT32" s="681"/>
      <c r="DU32" s="681"/>
      <c r="DV32" s="682"/>
      <c r="DW32" s="683" t="s">
        <v>236</v>
      </c>
      <c r="DX32" s="701"/>
      <c r="DY32" s="701"/>
      <c r="DZ32" s="701"/>
      <c r="EA32" s="701"/>
      <c r="EB32" s="701"/>
      <c r="EC32" s="722"/>
    </row>
    <row r="33" spans="2:133" ht="11.25" customHeight="1">
      <c r="B33" s="677" t="s">
        <v>321</v>
      </c>
      <c r="C33" s="678"/>
      <c r="D33" s="678"/>
      <c r="E33" s="678"/>
      <c r="F33" s="678"/>
      <c r="G33" s="678"/>
      <c r="H33" s="678"/>
      <c r="I33" s="678"/>
      <c r="J33" s="678"/>
      <c r="K33" s="678"/>
      <c r="L33" s="678"/>
      <c r="M33" s="678"/>
      <c r="N33" s="678"/>
      <c r="O33" s="678"/>
      <c r="P33" s="678"/>
      <c r="Q33" s="679"/>
      <c r="R33" s="680">
        <v>3502124</v>
      </c>
      <c r="S33" s="681"/>
      <c r="T33" s="681"/>
      <c r="U33" s="681"/>
      <c r="V33" s="681"/>
      <c r="W33" s="681"/>
      <c r="X33" s="681"/>
      <c r="Y33" s="682"/>
      <c r="Z33" s="713">
        <v>5.4</v>
      </c>
      <c r="AA33" s="713"/>
      <c r="AB33" s="713"/>
      <c r="AC33" s="713"/>
      <c r="AD33" s="714" t="s">
        <v>236</v>
      </c>
      <c r="AE33" s="714"/>
      <c r="AF33" s="714"/>
      <c r="AG33" s="714"/>
      <c r="AH33" s="714"/>
      <c r="AI33" s="714"/>
      <c r="AJ33" s="714"/>
      <c r="AK33" s="714"/>
      <c r="AL33" s="683" t="s">
        <v>248</v>
      </c>
      <c r="AM33" s="684"/>
      <c r="AN33" s="684"/>
      <c r="AO33" s="715"/>
      <c r="AP33" s="760"/>
      <c r="AQ33" s="761"/>
      <c r="AR33" s="761"/>
      <c r="AS33" s="761"/>
      <c r="AT33" s="764"/>
      <c r="AU33" s="232"/>
      <c r="AV33" s="232"/>
      <c r="AW33" s="232"/>
      <c r="AX33" s="661" t="s">
        <v>322</v>
      </c>
      <c r="AY33" s="662"/>
      <c r="AZ33" s="662"/>
      <c r="BA33" s="662"/>
      <c r="BB33" s="662"/>
      <c r="BC33" s="662"/>
      <c r="BD33" s="662"/>
      <c r="BE33" s="662"/>
      <c r="BF33" s="663"/>
      <c r="BG33" s="744">
        <v>99.4</v>
      </c>
      <c r="BH33" s="665"/>
      <c r="BI33" s="665"/>
      <c r="BJ33" s="665"/>
      <c r="BK33" s="665"/>
      <c r="BL33" s="665"/>
      <c r="BM33" s="707">
        <v>98.7</v>
      </c>
      <c r="BN33" s="665"/>
      <c r="BO33" s="665"/>
      <c r="BP33" s="665"/>
      <c r="BQ33" s="709"/>
      <c r="BR33" s="744">
        <v>99.5</v>
      </c>
      <c r="BS33" s="665"/>
      <c r="BT33" s="665"/>
      <c r="BU33" s="665"/>
      <c r="BV33" s="665"/>
      <c r="BW33" s="665"/>
      <c r="BX33" s="707">
        <v>98.6</v>
      </c>
      <c r="BY33" s="665"/>
      <c r="BZ33" s="665"/>
      <c r="CA33" s="665"/>
      <c r="CB33" s="709"/>
      <c r="CD33" s="719" t="s">
        <v>323</v>
      </c>
      <c r="CE33" s="720"/>
      <c r="CF33" s="720"/>
      <c r="CG33" s="720"/>
      <c r="CH33" s="720"/>
      <c r="CI33" s="720"/>
      <c r="CJ33" s="720"/>
      <c r="CK33" s="720"/>
      <c r="CL33" s="720"/>
      <c r="CM33" s="720"/>
      <c r="CN33" s="720"/>
      <c r="CO33" s="720"/>
      <c r="CP33" s="720"/>
      <c r="CQ33" s="721"/>
      <c r="CR33" s="680">
        <v>34736899</v>
      </c>
      <c r="CS33" s="699"/>
      <c r="CT33" s="699"/>
      <c r="CU33" s="699"/>
      <c r="CV33" s="699"/>
      <c r="CW33" s="699"/>
      <c r="CX33" s="699"/>
      <c r="CY33" s="700"/>
      <c r="CZ33" s="683">
        <v>54.7</v>
      </c>
      <c r="DA33" s="701"/>
      <c r="DB33" s="701"/>
      <c r="DC33" s="702"/>
      <c r="DD33" s="686">
        <v>16972301</v>
      </c>
      <c r="DE33" s="699"/>
      <c r="DF33" s="699"/>
      <c r="DG33" s="699"/>
      <c r="DH33" s="699"/>
      <c r="DI33" s="699"/>
      <c r="DJ33" s="699"/>
      <c r="DK33" s="700"/>
      <c r="DL33" s="686">
        <v>13197996</v>
      </c>
      <c r="DM33" s="699"/>
      <c r="DN33" s="699"/>
      <c r="DO33" s="699"/>
      <c r="DP33" s="699"/>
      <c r="DQ33" s="699"/>
      <c r="DR33" s="699"/>
      <c r="DS33" s="699"/>
      <c r="DT33" s="699"/>
      <c r="DU33" s="699"/>
      <c r="DV33" s="700"/>
      <c r="DW33" s="683">
        <v>45.5</v>
      </c>
      <c r="DX33" s="701"/>
      <c r="DY33" s="701"/>
      <c r="DZ33" s="701"/>
      <c r="EA33" s="701"/>
      <c r="EB33" s="701"/>
      <c r="EC33" s="722"/>
    </row>
    <row r="34" spans="2:133" ht="11.25" customHeight="1">
      <c r="B34" s="677" t="s">
        <v>324</v>
      </c>
      <c r="C34" s="678"/>
      <c r="D34" s="678"/>
      <c r="E34" s="678"/>
      <c r="F34" s="678"/>
      <c r="G34" s="678"/>
      <c r="H34" s="678"/>
      <c r="I34" s="678"/>
      <c r="J34" s="678"/>
      <c r="K34" s="678"/>
      <c r="L34" s="678"/>
      <c r="M34" s="678"/>
      <c r="N34" s="678"/>
      <c r="O34" s="678"/>
      <c r="P34" s="678"/>
      <c r="Q34" s="679"/>
      <c r="R34" s="680">
        <v>131670</v>
      </c>
      <c r="S34" s="681"/>
      <c r="T34" s="681"/>
      <c r="U34" s="681"/>
      <c r="V34" s="681"/>
      <c r="W34" s="681"/>
      <c r="X34" s="681"/>
      <c r="Y34" s="682"/>
      <c r="Z34" s="713">
        <v>0.2</v>
      </c>
      <c r="AA34" s="713"/>
      <c r="AB34" s="713"/>
      <c r="AC34" s="713"/>
      <c r="AD34" s="714">
        <v>856</v>
      </c>
      <c r="AE34" s="714"/>
      <c r="AF34" s="714"/>
      <c r="AG34" s="714"/>
      <c r="AH34" s="714"/>
      <c r="AI34" s="714"/>
      <c r="AJ34" s="714"/>
      <c r="AK34" s="714"/>
      <c r="AL34" s="683">
        <v>0</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325</v>
      </c>
      <c r="CE34" s="720"/>
      <c r="CF34" s="720"/>
      <c r="CG34" s="720"/>
      <c r="CH34" s="720"/>
      <c r="CI34" s="720"/>
      <c r="CJ34" s="720"/>
      <c r="CK34" s="720"/>
      <c r="CL34" s="720"/>
      <c r="CM34" s="720"/>
      <c r="CN34" s="720"/>
      <c r="CO34" s="720"/>
      <c r="CP34" s="720"/>
      <c r="CQ34" s="721"/>
      <c r="CR34" s="680">
        <v>8001772</v>
      </c>
      <c r="CS34" s="681"/>
      <c r="CT34" s="681"/>
      <c r="CU34" s="681"/>
      <c r="CV34" s="681"/>
      <c r="CW34" s="681"/>
      <c r="CX34" s="681"/>
      <c r="CY34" s="682"/>
      <c r="CZ34" s="683">
        <v>12.6</v>
      </c>
      <c r="DA34" s="701"/>
      <c r="DB34" s="701"/>
      <c r="DC34" s="702"/>
      <c r="DD34" s="686">
        <v>6521795</v>
      </c>
      <c r="DE34" s="681"/>
      <c r="DF34" s="681"/>
      <c r="DG34" s="681"/>
      <c r="DH34" s="681"/>
      <c r="DI34" s="681"/>
      <c r="DJ34" s="681"/>
      <c r="DK34" s="682"/>
      <c r="DL34" s="686">
        <v>5955020</v>
      </c>
      <c r="DM34" s="681"/>
      <c r="DN34" s="681"/>
      <c r="DO34" s="681"/>
      <c r="DP34" s="681"/>
      <c r="DQ34" s="681"/>
      <c r="DR34" s="681"/>
      <c r="DS34" s="681"/>
      <c r="DT34" s="681"/>
      <c r="DU34" s="681"/>
      <c r="DV34" s="682"/>
      <c r="DW34" s="683">
        <v>20.5</v>
      </c>
      <c r="DX34" s="701"/>
      <c r="DY34" s="701"/>
      <c r="DZ34" s="701"/>
      <c r="EA34" s="701"/>
      <c r="EB34" s="701"/>
      <c r="EC34" s="722"/>
    </row>
    <row r="35" spans="2:133" ht="11.25" customHeight="1">
      <c r="B35" s="677" t="s">
        <v>326</v>
      </c>
      <c r="C35" s="678"/>
      <c r="D35" s="678"/>
      <c r="E35" s="678"/>
      <c r="F35" s="678"/>
      <c r="G35" s="678"/>
      <c r="H35" s="678"/>
      <c r="I35" s="678"/>
      <c r="J35" s="678"/>
      <c r="K35" s="678"/>
      <c r="L35" s="678"/>
      <c r="M35" s="678"/>
      <c r="N35" s="678"/>
      <c r="O35" s="678"/>
      <c r="P35" s="678"/>
      <c r="Q35" s="679"/>
      <c r="R35" s="680">
        <v>58978</v>
      </c>
      <c r="S35" s="681"/>
      <c r="T35" s="681"/>
      <c r="U35" s="681"/>
      <c r="V35" s="681"/>
      <c r="W35" s="681"/>
      <c r="X35" s="681"/>
      <c r="Y35" s="682"/>
      <c r="Z35" s="713">
        <v>0.1</v>
      </c>
      <c r="AA35" s="713"/>
      <c r="AB35" s="713"/>
      <c r="AC35" s="713"/>
      <c r="AD35" s="714" t="s">
        <v>236</v>
      </c>
      <c r="AE35" s="714"/>
      <c r="AF35" s="714"/>
      <c r="AG35" s="714"/>
      <c r="AH35" s="714"/>
      <c r="AI35" s="714"/>
      <c r="AJ35" s="714"/>
      <c r="AK35" s="714"/>
      <c r="AL35" s="683" t="s">
        <v>327</v>
      </c>
      <c r="AM35" s="684"/>
      <c r="AN35" s="684"/>
      <c r="AO35" s="715"/>
      <c r="AP35" s="235"/>
      <c r="AQ35" s="741" t="s">
        <v>328</v>
      </c>
      <c r="AR35" s="742"/>
      <c r="AS35" s="742"/>
      <c r="AT35" s="742"/>
      <c r="AU35" s="742"/>
      <c r="AV35" s="742"/>
      <c r="AW35" s="742"/>
      <c r="AX35" s="742"/>
      <c r="AY35" s="742"/>
      <c r="AZ35" s="742"/>
      <c r="BA35" s="742"/>
      <c r="BB35" s="742"/>
      <c r="BC35" s="742"/>
      <c r="BD35" s="742"/>
      <c r="BE35" s="742"/>
      <c r="BF35" s="743"/>
      <c r="BG35" s="741" t="s">
        <v>329</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330</v>
      </c>
      <c r="CE35" s="720"/>
      <c r="CF35" s="720"/>
      <c r="CG35" s="720"/>
      <c r="CH35" s="720"/>
      <c r="CI35" s="720"/>
      <c r="CJ35" s="720"/>
      <c r="CK35" s="720"/>
      <c r="CL35" s="720"/>
      <c r="CM35" s="720"/>
      <c r="CN35" s="720"/>
      <c r="CO35" s="720"/>
      <c r="CP35" s="720"/>
      <c r="CQ35" s="721"/>
      <c r="CR35" s="680">
        <v>187108</v>
      </c>
      <c r="CS35" s="699"/>
      <c r="CT35" s="699"/>
      <c r="CU35" s="699"/>
      <c r="CV35" s="699"/>
      <c r="CW35" s="699"/>
      <c r="CX35" s="699"/>
      <c r="CY35" s="700"/>
      <c r="CZ35" s="683">
        <v>0.3</v>
      </c>
      <c r="DA35" s="701"/>
      <c r="DB35" s="701"/>
      <c r="DC35" s="702"/>
      <c r="DD35" s="686">
        <v>143461</v>
      </c>
      <c r="DE35" s="699"/>
      <c r="DF35" s="699"/>
      <c r="DG35" s="699"/>
      <c r="DH35" s="699"/>
      <c r="DI35" s="699"/>
      <c r="DJ35" s="699"/>
      <c r="DK35" s="700"/>
      <c r="DL35" s="686">
        <v>132235</v>
      </c>
      <c r="DM35" s="699"/>
      <c r="DN35" s="699"/>
      <c r="DO35" s="699"/>
      <c r="DP35" s="699"/>
      <c r="DQ35" s="699"/>
      <c r="DR35" s="699"/>
      <c r="DS35" s="699"/>
      <c r="DT35" s="699"/>
      <c r="DU35" s="699"/>
      <c r="DV35" s="700"/>
      <c r="DW35" s="683">
        <v>0.5</v>
      </c>
      <c r="DX35" s="701"/>
      <c r="DY35" s="701"/>
      <c r="DZ35" s="701"/>
      <c r="EA35" s="701"/>
      <c r="EB35" s="701"/>
      <c r="EC35" s="722"/>
    </row>
    <row r="36" spans="2:133" ht="11.25" customHeight="1">
      <c r="B36" s="677" t="s">
        <v>331</v>
      </c>
      <c r="C36" s="678"/>
      <c r="D36" s="678"/>
      <c r="E36" s="678"/>
      <c r="F36" s="678"/>
      <c r="G36" s="678"/>
      <c r="H36" s="678"/>
      <c r="I36" s="678"/>
      <c r="J36" s="678"/>
      <c r="K36" s="678"/>
      <c r="L36" s="678"/>
      <c r="M36" s="678"/>
      <c r="N36" s="678"/>
      <c r="O36" s="678"/>
      <c r="P36" s="678"/>
      <c r="Q36" s="679"/>
      <c r="R36" s="680">
        <v>3332352</v>
      </c>
      <c r="S36" s="681"/>
      <c r="T36" s="681"/>
      <c r="U36" s="681"/>
      <c r="V36" s="681"/>
      <c r="W36" s="681"/>
      <c r="X36" s="681"/>
      <c r="Y36" s="682"/>
      <c r="Z36" s="713">
        <v>5.0999999999999996</v>
      </c>
      <c r="AA36" s="713"/>
      <c r="AB36" s="713"/>
      <c r="AC36" s="713"/>
      <c r="AD36" s="714" t="s">
        <v>236</v>
      </c>
      <c r="AE36" s="714"/>
      <c r="AF36" s="714"/>
      <c r="AG36" s="714"/>
      <c r="AH36" s="714"/>
      <c r="AI36" s="714"/>
      <c r="AJ36" s="714"/>
      <c r="AK36" s="714"/>
      <c r="AL36" s="683" t="s">
        <v>248</v>
      </c>
      <c r="AM36" s="684"/>
      <c r="AN36" s="684"/>
      <c r="AO36" s="715"/>
      <c r="AP36" s="235"/>
      <c r="AQ36" s="732" t="s">
        <v>332</v>
      </c>
      <c r="AR36" s="733"/>
      <c r="AS36" s="733"/>
      <c r="AT36" s="733"/>
      <c r="AU36" s="733"/>
      <c r="AV36" s="733"/>
      <c r="AW36" s="733"/>
      <c r="AX36" s="733"/>
      <c r="AY36" s="734"/>
      <c r="AZ36" s="735">
        <v>5990084</v>
      </c>
      <c r="BA36" s="736"/>
      <c r="BB36" s="736"/>
      <c r="BC36" s="736"/>
      <c r="BD36" s="736"/>
      <c r="BE36" s="736"/>
      <c r="BF36" s="737"/>
      <c r="BG36" s="738" t="s">
        <v>333</v>
      </c>
      <c r="BH36" s="739"/>
      <c r="BI36" s="739"/>
      <c r="BJ36" s="739"/>
      <c r="BK36" s="739"/>
      <c r="BL36" s="739"/>
      <c r="BM36" s="739"/>
      <c r="BN36" s="739"/>
      <c r="BO36" s="739"/>
      <c r="BP36" s="739"/>
      <c r="BQ36" s="739"/>
      <c r="BR36" s="739"/>
      <c r="BS36" s="739"/>
      <c r="BT36" s="739"/>
      <c r="BU36" s="740"/>
      <c r="BV36" s="735">
        <v>404914</v>
      </c>
      <c r="BW36" s="736"/>
      <c r="BX36" s="736"/>
      <c r="BY36" s="736"/>
      <c r="BZ36" s="736"/>
      <c r="CA36" s="736"/>
      <c r="CB36" s="737"/>
      <c r="CD36" s="719" t="s">
        <v>334</v>
      </c>
      <c r="CE36" s="720"/>
      <c r="CF36" s="720"/>
      <c r="CG36" s="720"/>
      <c r="CH36" s="720"/>
      <c r="CI36" s="720"/>
      <c r="CJ36" s="720"/>
      <c r="CK36" s="720"/>
      <c r="CL36" s="720"/>
      <c r="CM36" s="720"/>
      <c r="CN36" s="720"/>
      <c r="CO36" s="720"/>
      <c r="CP36" s="720"/>
      <c r="CQ36" s="721"/>
      <c r="CR36" s="680">
        <v>19894608</v>
      </c>
      <c r="CS36" s="681"/>
      <c r="CT36" s="681"/>
      <c r="CU36" s="681"/>
      <c r="CV36" s="681"/>
      <c r="CW36" s="681"/>
      <c r="CX36" s="681"/>
      <c r="CY36" s="682"/>
      <c r="CZ36" s="683">
        <v>31.3</v>
      </c>
      <c r="DA36" s="701"/>
      <c r="DB36" s="701"/>
      <c r="DC36" s="702"/>
      <c r="DD36" s="686">
        <v>4572696</v>
      </c>
      <c r="DE36" s="681"/>
      <c r="DF36" s="681"/>
      <c r="DG36" s="681"/>
      <c r="DH36" s="681"/>
      <c r="DI36" s="681"/>
      <c r="DJ36" s="681"/>
      <c r="DK36" s="682"/>
      <c r="DL36" s="686">
        <v>3092896</v>
      </c>
      <c r="DM36" s="681"/>
      <c r="DN36" s="681"/>
      <c r="DO36" s="681"/>
      <c r="DP36" s="681"/>
      <c r="DQ36" s="681"/>
      <c r="DR36" s="681"/>
      <c r="DS36" s="681"/>
      <c r="DT36" s="681"/>
      <c r="DU36" s="681"/>
      <c r="DV36" s="682"/>
      <c r="DW36" s="683">
        <v>10.7</v>
      </c>
      <c r="DX36" s="701"/>
      <c r="DY36" s="701"/>
      <c r="DZ36" s="701"/>
      <c r="EA36" s="701"/>
      <c r="EB36" s="701"/>
      <c r="EC36" s="722"/>
    </row>
    <row r="37" spans="2:133" ht="11.25" customHeight="1">
      <c r="B37" s="677" t="s">
        <v>335</v>
      </c>
      <c r="C37" s="678"/>
      <c r="D37" s="678"/>
      <c r="E37" s="678"/>
      <c r="F37" s="678"/>
      <c r="G37" s="678"/>
      <c r="H37" s="678"/>
      <c r="I37" s="678"/>
      <c r="J37" s="678"/>
      <c r="K37" s="678"/>
      <c r="L37" s="678"/>
      <c r="M37" s="678"/>
      <c r="N37" s="678"/>
      <c r="O37" s="678"/>
      <c r="P37" s="678"/>
      <c r="Q37" s="679"/>
      <c r="R37" s="680">
        <v>532195</v>
      </c>
      <c r="S37" s="681"/>
      <c r="T37" s="681"/>
      <c r="U37" s="681"/>
      <c r="V37" s="681"/>
      <c r="W37" s="681"/>
      <c r="X37" s="681"/>
      <c r="Y37" s="682"/>
      <c r="Z37" s="713">
        <v>0.8</v>
      </c>
      <c r="AA37" s="713"/>
      <c r="AB37" s="713"/>
      <c r="AC37" s="713"/>
      <c r="AD37" s="714" t="s">
        <v>236</v>
      </c>
      <c r="AE37" s="714"/>
      <c r="AF37" s="714"/>
      <c r="AG37" s="714"/>
      <c r="AH37" s="714"/>
      <c r="AI37" s="714"/>
      <c r="AJ37" s="714"/>
      <c r="AK37" s="714"/>
      <c r="AL37" s="683" t="s">
        <v>236</v>
      </c>
      <c r="AM37" s="684"/>
      <c r="AN37" s="684"/>
      <c r="AO37" s="715"/>
      <c r="AQ37" s="723" t="s">
        <v>336</v>
      </c>
      <c r="AR37" s="724"/>
      <c r="AS37" s="724"/>
      <c r="AT37" s="724"/>
      <c r="AU37" s="724"/>
      <c r="AV37" s="724"/>
      <c r="AW37" s="724"/>
      <c r="AX37" s="724"/>
      <c r="AY37" s="725"/>
      <c r="AZ37" s="680">
        <v>925000</v>
      </c>
      <c r="BA37" s="681"/>
      <c r="BB37" s="681"/>
      <c r="BC37" s="681"/>
      <c r="BD37" s="699"/>
      <c r="BE37" s="699"/>
      <c r="BF37" s="726"/>
      <c r="BG37" s="719" t="s">
        <v>337</v>
      </c>
      <c r="BH37" s="720"/>
      <c r="BI37" s="720"/>
      <c r="BJ37" s="720"/>
      <c r="BK37" s="720"/>
      <c r="BL37" s="720"/>
      <c r="BM37" s="720"/>
      <c r="BN37" s="720"/>
      <c r="BO37" s="720"/>
      <c r="BP37" s="720"/>
      <c r="BQ37" s="720"/>
      <c r="BR37" s="720"/>
      <c r="BS37" s="720"/>
      <c r="BT37" s="720"/>
      <c r="BU37" s="721"/>
      <c r="BV37" s="680">
        <v>351678</v>
      </c>
      <c r="BW37" s="681"/>
      <c r="BX37" s="681"/>
      <c r="BY37" s="681"/>
      <c r="BZ37" s="681"/>
      <c r="CA37" s="681"/>
      <c r="CB37" s="727"/>
      <c r="CD37" s="719" t="s">
        <v>338</v>
      </c>
      <c r="CE37" s="720"/>
      <c r="CF37" s="720"/>
      <c r="CG37" s="720"/>
      <c r="CH37" s="720"/>
      <c r="CI37" s="720"/>
      <c r="CJ37" s="720"/>
      <c r="CK37" s="720"/>
      <c r="CL37" s="720"/>
      <c r="CM37" s="720"/>
      <c r="CN37" s="720"/>
      <c r="CO37" s="720"/>
      <c r="CP37" s="720"/>
      <c r="CQ37" s="721"/>
      <c r="CR37" s="680">
        <v>1912823</v>
      </c>
      <c r="CS37" s="699"/>
      <c r="CT37" s="699"/>
      <c r="CU37" s="699"/>
      <c r="CV37" s="699"/>
      <c r="CW37" s="699"/>
      <c r="CX37" s="699"/>
      <c r="CY37" s="700"/>
      <c r="CZ37" s="683">
        <v>3</v>
      </c>
      <c r="DA37" s="701"/>
      <c r="DB37" s="701"/>
      <c r="DC37" s="702"/>
      <c r="DD37" s="686">
        <v>1912681</v>
      </c>
      <c r="DE37" s="699"/>
      <c r="DF37" s="699"/>
      <c r="DG37" s="699"/>
      <c r="DH37" s="699"/>
      <c r="DI37" s="699"/>
      <c r="DJ37" s="699"/>
      <c r="DK37" s="700"/>
      <c r="DL37" s="686">
        <v>1912681</v>
      </c>
      <c r="DM37" s="699"/>
      <c r="DN37" s="699"/>
      <c r="DO37" s="699"/>
      <c r="DP37" s="699"/>
      <c r="DQ37" s="699"/>
      <c r="DR37" s="699"/>
      <c r="DS37" s="699"/>
      <c r="DT37" s="699"/>
      <c r="DU37" s="699"/>
      <c r="DV37" s="700"/>
      <c r="DW37" s="683">
        <v>6.6</v>
      </c>
      <c r="DX37" s="701"/>
      <c r="DY37" s="701"/>
      <c r="DZ37" s="701"/>
      <c r="EA37" s="701"/>
      <c r="EB37" s="701"/>
      <c r="EC37" s="722"/>
    </row>
    <row r="38" spans="2:133" ht="11.25" customHeight="1">
      <c r="B38" s="677" t="s">
        <v>339</v>
      </c>
      <c r="C38" s="678"/>
      <c r="D38" s="678"/>
      <c r="E38" s="678"/>
      <c r="F38" s="678"/>
      <c r="G38" s="678"/>
      <c r="H38" s="678"/>
      <c r="I38" s="678"/>
      <c r="J38" s="678"/>
      <c r="K38" s="678"/>
      <c r="L38" s="678"/>
      <c r="M38" s="678"/>
      <c r="N38" s="678"/>
      <c r="O38" s="678"/>
      <c r="P38" s="678"/>
      <c r="Q38" s="679"/>
      <c r="R38" s="680">
        <v>851651</v>
      </c>
      <c r="S38" s="681"/>
      <c r="T38" s="681"/>
      <c r="U38" s="681"/>
      <c r="V38" s="681"/>
      <c r="W38" s="681"/>
      <c r="X38" s="681"/>
      <c r="Y38" s="682"/>
      <c r="Z38" s="713">
        <v>1.3</v>
      </c>
      <c r="AA38" s="713"/>
      <c r="AB38" s="713"/>
      <c r="AC38" s="713"/>
      <c r="AD38" s="714">
        <v>677</v>
      </c>
      <c r="AE38" s="714"/>
      <c r="AF38" s="714"/>
      <c r="AG38" s="714"/>
      <c r="AH38" s="714"/>
      <c r="AI38" s="714"/>
      <c r="AJ38" s="714"/>
      <c r="AK38" s="714"/>
      <c r="AL38" s="683">
        <v>0</v>
      </c>
      <c r="AM38" s="684"/>
      <c r="AN38" s="684"/>
      <c r="AO38" s="715"/>
      <c r="AQ38" s="723" t="s">
        <v>340</v>
      </c>
      <c r="AR38" s="724"/>
      <c r="AS38" s="724"/>
      <c r="AT38" s="724"/>
      <c r="AU38" s="724"/>
      <c r="AV38" s="724"/>
      <c r="AW38" s="724"/>
      <c r="AX38" s="724"/>
      <c r="AY38" s="725"/>
      <c r="AZ38" s="680">
        <v>2102</v>
      </c>
      <c r="BA38" s="681"/>
      <c r="BB38" s="681"/>
      <c r="BC38" s="681"/>
      <c r="BD38" s="699"/>
      <c r="BE38" s="699"/>
      <c r="BF38" s="726"/>
      <c r="BG38" s="719" t="s">
        <v>341</v>
      </c>
      <c r="BH38" s="720"/>
      <c r="BI38" s="720"/>
      <c r="BJ38" s="720"/>
      <c r="BK38" s="720"/>
      <c r="BL38" s="720"/>
      <c r="BM38" s="720"/>
      <c r="BN38" s="720"/>
      <c r="BO38" s="720"/>
      <c r="BP38" s="720"/>
      <c r="BQ38" s="720"/>
      <c r="BR38" s="720"/>
      <c r="BS38" s="720"/>
      <c r="BT38" s="720"/>
      <c r="BU38" s="721"/>
      <c r="BV38" s="680">
        <v>22260</v>
      </c>
      <c r="BW38" s="681"/>
      <c r="BX38" s="681"/>
      <c r="BY38" s="681"/>
      <c r="BZ38" s="681"/>
      <c r="CA38" s="681"/>
      <c r="CB38" s="727"/>
      <c r="CD38" s="719" t="s">
        <v>342</v>
      </c>
      <c r="CE38" s="720"/>
      <c r="CF38" s="720"/>
      <c r="CG38" s="720"/>
      <c r="CH38" s="720"/>
      <c r="CI38" s="720"/>
      <c r="CJ38" s="720"/>
      <c r="CK38" s="720"/>
      <c r="CL38" s="720"/>
      <c r="CM38" s="720"/>
      <c r="CN38" s="720"/>
      <c r="CO38" s="720"/>
      <c r="CP38" s="720"/>
      <c r="CQ38" s="721"/>
      <c r="CR38" s="680">
        <v>5062982</v>
      </c>
      <c r="CS38" s="681"/>
      <c r="CT38" s="681"/>
      <c r="CU38" s="681"/>
      <c r="CV38" s="681"/>
      <c r="CW38" s="681"/>
      <c r="CX38" s="681"/>
      <c r="CY38" s="682"/>
      <c r="CZ38" s="683">
        <v>8</v>
      </c>
      <c r="DA38" s="701"/>
      <c r="DB38" s="701"/>
      <c r="DC38" s="702"/>
      <c r="DD38" s="686">
        <v>4389943</v>
      </c>
      <c r="DE38" s="681"/>
      <c r="DF38" s="681"/>
      <c r="DG38" s="681"/>
      <c r="DH38" s="681"/>
      <c r="DI38" s="681"/>
      <c r="DJ38" s="681"/>
      <c r="DK38" s="682"/>
      <c r="DL38" s="686">
        <v>4017845</v>
      </c>
      <c r="DM38" s="681"/>
      <c r="DN38" s="681"/>
      <c r="DO38" s="681"/>
      <c r="DP38" s="681"/>
      <c r="DQ38" s="681"/>
      <c r="DR38" s="681"/>
      <c r="DS38" s="681"/>
      <c r="DT38" s="681"/>
      <c r="DU38" s="681"/>
      <c r="DV38" s="682"/>
      <c r="DW38" s="683">
        <v>13.8</v>
      </c>
      <c r="DX38" s="701"/>
      <c r="DY38" s="701"/>
      <c r="DZ38" s="701"/>
      <c r="EA38" s="701"/>
      <c r="EB38" s="701"/>
      <c r="EC38" s="722"/>
    </row>
    <row r="39" spans="2:133" ht="11.25" customHeight="1">
      <c r="B39" s="677" t="s">
        <v>343</v>
      </c>
      <c r="C39" s="678"/>
      <c r="D39" s="678"/>
      <c r="E39" s="678"/>
      <c r="F39" s="678"/>
      <c r="G39" s="678"/>
      <c r="H39" s="678"/>
      <c r="I39" s="678"/>
      <c r="J39" s="678"/>
      <c r="K39" s="678"/>
      <c r="L39" s="678"/>
      <c r="M39" s="678"/>
      <c r="N39" s="678"/>
      <c r="O39" s="678"/>
      <c r="P39" s="678"/>
      <c r="Q39" s="679"/>
      <c r="R39" s="680">
        <v>3271865</v>
      </c>
      <c r="S39" s="681"/>
      <c r="T39" s="681"/>
      <c r="U39" s="681"/>
      <c r="V39" s="681"/>
      <c r="W39" s="681"/>
      <c r="X39" s="681"/>
      <c r="Y39" s="682"/>
      <c r="Z39" s="713">
        <v>5</v>
      </c>
      <c r="AA39" s="713"/>
      <c r="AB39" s="713"/>
      <c r="AC39" s="713"/>
      <c r="AD39" s="714" t="s">
        <v>236</v>
      </c>
      <c r="AE39" s="714"/>
      <c r="AF39" s="714"/>
      <c r="AG39" s="714"/>
      <c r="AH39" s="714"/>
      <c r="AI39" s="714"/>
      <c r="AJ39" s="714"/>
      <c r="AK39" s="714"/>
      <c r="AL39" s="683" t="s">
        <v>236</v>
      </c>
      <c r="AM39" s="684"/>
      <c r="AN39" s="684"/>
      <c r="AO39" s="715"/>
      <c r="AQ39" s="723" t="s">
        <v>344</v>
      </c>
      <c r="AR39" s="724"/>
      <c r="AS39" s="724"/>
      <c r="AT39" s="724"/>
      <c r="AU39" s="724"/>
      <c r="AV39" s="724"/>
      <c r="AW39" s="724"/>
      <c r="AX39" s="724"/>
      <c r="AY39" s="725"/>
      <c r="AZ39" s="680" t="s">
        <v>236</v>
      </c>
      <c r="BA39" s="681"/>
      <c r="BB39" s="681"/>
      <c r="BC39" s="681"/>
      <c r="BD39" s="699"/>
      <c r="BE39" s="699"/>
      <c r="BF39" s="726"/>
      <c r="BG39" s="719" t="s">
        <v>345</v>
      </c>
      <c r="BH39" s="720"/>
      <c r="BI39" s="720"/>
      <c r="BJ39" s="720"/>
      <c r="BK39" s="720"/>
      <c r="BL39" s="720"/>
      <c r="BM39" s="720"/>
      <c r="BN39" s="720"/>
      <c r="BO39" s="720"/>
      <c r="BP39" s="720"/>
      <c r="BQ39" s="720"/>
      <c r="BR39" s="720"/>
      <c r="BS39" s="720"/>
      <c r="BT39" s="720"/>
      <c r="BU39" s="721"/>
      <c r="BV39" s="680">
        <v>34154</v>
      </c>
      <c r="BW39" s="681"/>
      <c r="BX39" s="681"/>
      <c r="BY39" s="681"/>
      <c r="BZ39" s="681"/>
      <c r="CA39" s="681"/>
      <c r="CB39" s="727"/>
      <c r="CD39" s="719" t="s">
        <v>346</v>
      </c>
      <c r="CE39" s="720"/>
      <c r="CF39" s="720"/>
      <c r="CG39" s="720"/>
      <c r="CH39" s="720"/>
      <c r="CI39" s="720"/>
      <c r="CJ39" s="720"/>
      <c r="CK39" s="720"/>
      <c r="CL39" s="720"/>
      <c r="CM39" s="720"/>
      <c r="CN39" s="720"/>
      <c r="CO39" s="720"/>
      <c r="CP39" s="720"/>
      <c r="CQ39" s="721"/>
      <c r="CR39" s="680">
        <v>1375378</v>
      </c>
      <c r="CS39" s="699"/>
      <c r="CT39" s="699"/>
      <c r="CU39" s="699"/>
      <c r="CV39" s="699"/>
      <c r="CW39" s="699"/>
      <c r="CX39" s="699"/>
      <c r="CY39" s="700"/>
      <c r="CZ39" s="683">
        <v>2.2000000000000002</v>
      </c>
      <c r="DA39" s="701"/>
      <c r="DB39" s="701"/>
      <c r="DC39" s="702"/>
      <c r="DD39" s="686">
        <v>1344406</v>
      </c>
      <c r="DE39" s="699"/>
      <c r="DF39" s="699"/>
      <c r="DG39" s="699"/>
      <c r="DH39" s="699"/>
      <c r="DI39" s="699"/>
      <c r="DJ39" s="699"/>
      <c r="DK39" s="700"/>
      <c r="DL39" s="686" t="s">
        <v>248</v>
      </c>
      <c r="DM39" s="699"/>
      <c r="DN39" s="699"/>
      <c r="DO39" s="699"/>
      <c r="DP39" s="699"/>
      <c r="DQ39" s="699"/>
      <c r="DR39" s="699"/>
      <c r="DS39" s="699"/>
      <c r="DT39" s="699"/>
      <c r="DU39" s="699"/>
      <c r="DV39" s="700"/>
      <c r="DW39" s="683" t="s">
        <v>236</v>
      </c>
      <c r="DX39" s="701"/>
      <c r="DY39" s="701"/>
      <c r="DZ39" s="701"/>
      <c r="EA39" s="701"/>
      <c r="EB39" s="701"/>
      <c r="EC39" s="722"/>
    </row>
    <row r="40" spans="2:133" ht="11.25" customHeight="1">
      <c r="B40" s="677" t="s">
        <v>347</v>
      </c>
      <c r="C40" s="678"/>
      <c r="D40" s="678"/>
      <c r="E40" s="678"/>
      <c r="F40" s="678"/>
      <c r="G40" s="678"/>
      <c r="H40" s="678"/>
      <c r="I40" s="678"/>
      <c r="J40" s="678"/>
      <c r="K40" s="678"/>
      <c r="L40" s="678"/>
      <c r="M40" s="678"/>
      <c r="N40" s="678"/>
      <c r="O40" s="678"/>
      <c r="P40" s="678"/>
      <c r="Q40" s="679"/>
      <c r="R40" s="680" t="s">
        <v>248</v>
      </c>
      <c r="S40" s="681"/>
      <c r="T40" s="681"/>
      <c r="U40" s="681"/>
      <c r="V40" s="681"/>
      <c r="W40" s="681"/>
      <c r="X40" s="681"/>
      <c r="Y40" s="682"/>
      <c r="Z40" s="713" t="s">
        <v>248</v>
      </c>
      <c r="AA40" s="713"/>
      <c r="AB40" s="713"/>
      <c r="AC40" s="713"/>
      <c r="AD40" s="714" t="s">
        <v>236</v>
      </c>
      <c r="AE40" s="714"/>
      <c r="AF40" s="714"/>
      <c r="AG40" s="714"/>
      <c r="AH40" s="714"/>
      <c r="AI40" s="714"/>
      <c r="AJ40" s="714"/>
      <c r="AK40" s="714"/>
      <c r="AL40" s="683" t="s">
        <v>236</v>
      </c>
      <c r="AM40" s="684"/>
      <c r="AN40" s="684"/>
      <c r="AO40" s="715"/>
      <c r="AQ40" s="723" t="s">
        <v>348</v>
      </c>
      <c r="AR40" s="724"/>
      <c r="AS40" s="724"/>
      <c r="AT40" s="724"/>
      <c r="AU40" s="724"/>
      <c r="AV40" s="724"/>
      <c r="AW40" s="724"/>
      <c r="AX40" s="724"/>
      <c r="AY40" s="725"/>
      <c r="AZ40" s="680" t="s">
        <v>248</v>
      </c>
      <c r="BA40" s="681"/>
      <c r="BB40" s="681"/>
      <c r="BC40" s="681"/>
      <c r="BD40" s="699"/>
      <c r="BE40" s="699"/>
      <c r="BF40" s="726"/>
      <c r="BG40" s="728" t="s">
        <v>349</v>
      </c>
      <c r="BH40" s="729"/>
      <c r="BI40" s="729"/>
      <c r="BJ40" s="729"/>
      <c r="BK40" s="729"/>
      <c r="BL40" s="236"/>
      <c r="BM40" s="720" t="s">
        <v>350</v>
      </c>
      <c r="BN40" s="720"/>
      <c r="BO40" s="720"/>
      <c r="BP40" s="720"/>
      <c r="BQ40" s="720"/>
      <c r="BR40" s="720"/>
      <c r="BS40" s="720"/>
      <c r="BT40" s="720"/>
      <c r="BU40" s="721"/>
      <c r="BV40" s="680">
        <v>91</v>
      </c>
      <c r="BW40" s="681"/>
      <c r="BX40" s="681"/>
      <c r="BY40" s="681"/>
      <c r="BZ40" s="681"/>
      <c r="CA40" s="681"/>
      <c r="CB40" s="727"/>
      <c r="CD40" s="719" t="s">
        <v>351</v>
      </c>
      <c r="CE40" s="720"/>
      <c r="CF40" s="720"/>
      <c r="CG40" s="720"/>
      <c r="CH40" s="720"/>
      <c r="CI40" s="720"/>
      <c r="CJ40" s="720"/>
      <c r="CK40" s="720"/>
      <c r="CL40" s="720"/>
      <c r="CM40" s="720"/>
      <c r="CN40" s="720"/>
      <c r="CO40" s="720"/>
      <c r="CP40" s="720"/>
      <c r="CQ40" s="721"/>
      <c r="CR40" s="680">
        <v>215051</v>
      </c>
      <c r="CS40" s="681"/>
      <c r="CT40" s="681"/>
      <c r="CU40" s="681"/>
      <c r="CV40" s="681"/>
      <c r="CW40" s="681"/>
      <c r="CX40" s="681"/>
      <c r="CY40" s="682"/>
      <c r="CZ40" s="683">
        <v>0.3</v>
      </c>
      <c r="DA40" s="701"/>
      <c r="DB40" s="701"/>
      <c r="DC40" s="702"/>
      <c r="DD40" s="686" t="s">
        <v>327</v>
      </c>
      <c r="DE40" s="681"/>
      <c r="DF40" s="681"/>
      <c r="DG40" s="681"/>
      <c r="DH40" s="681"/>
      <c r="DI40" s="681"/>
      <c r="DJ40" s="681"/>
      <c r="DK40" s="682"/>
      <c r="DL40" s="686" t="s">
        <v>236</v>
      </c>
      <c r="DM40" s="681"/>
      <c r="DN40" s="681"/>
      <c r="DO40" s="681"/>
      <c r="DP40" s="681"/>
      <c r="DQ40" s="681"/>
      <c r="DR40" s="681"/>
      <c r="DS40" s="681"/>
      <c r="DT40" s="681"/>
      <c r="DU40" s="681"/>
      <c r="DV40" s="682"/>
      <c r="DW40" s="683" t="s">
        <v>236</v>
      </c>
      <c r="DX40" s="701"/>
      <c r="DY40" s="701"/>
      <c r="DZ40" s="701"/>
      <c r="EA40" s="701"/>
      <c r="EB40" s="701"/>
      <c r="EC40" s="722"/>
    </row>
    <row r="41" spans="2:133" ht="11.25" customHeight="1">
      <c r="B41" s="677" t="s">
        <v>352</v>
      </c>
      <c r="C41" s="678"/>
      <c r="D41" s="678"/>
      <c r="E41" s="678"/>
      <c r="F41" s="678"/>
      <c r="G41" s="678"/>
      <c r="H41" s="678"/>
      <c r="I41" s="678"/>
      <c r="J41" s="678"/>
      <c r="K41" s="678"/>
      <c r="L41" s="678"/>
      <c r="M41" s="678"/>
      <c r="N41" s="678"/>
      <c r="O41" s="678"/>
      <c r="P41" s="678"/>
      <c r="Q41" s="679"/>
      <c r="R41" s="680" t="s">
        <v>236</v>
      </c>
      <c r="S41" s="681"/>
      <c r="T41" s="681"/>
      <c r="U41" s="681"/>
      <c r="V41" s="681"/>
      <c r="W41" s="681"/>
      <c r="X41" s="681"/>
      <c r="Y41" s="682"/>
      <c r="Z41" s="713" t="s">
        <v>327</v>
      </c>
      <c r="AA41" s="713"/>
      <c r="AB41" s="713"/>
      <c r="AC41" s="713"/>
      <c r="AD41" s="714" t="s">
        <v>236</v>
      </c>
      <c r="AE41" s="714"/>
      <c r="AF41" s="714"/>
      <c r="AG41" s="714"/>
      <c r="AH41" s="714"/>
      <c r="AI41" s="714"/>
      <c r="AJ41" s="714"/>
      <c r="AK41" s="714"/>
      <c r="AL41" s="683" t="s">
        <v>248</v>
      </c>
      <c r="AM41" s="684"/>
      <c r="AN41" s="684"/>
      <c r="AO41" s="715"/>
      <c r="AQ41" s="723" t="s">
        <v>353</v>
      </c>
      <c r="AR41" s="724"/>
      <c r="AS41" s="724"/>
      <c r="AT41" s="724"/>
      <c r="AU41" s="724"/>
      <c r="AV41" s="724"/>
      <c r="AW41" s="724"/>
      <c r="AX41" s="724"/>
      <c r="AY41" s="725"/>
      <c r="AZ41" s="680">
        <v>1199263</v>
      </c>
      <c r="BA41" s="681"/>
      <c r="BB41" s="681"/>
      <c r="BC41" s="681"/>
      <c r="BD41" s="699"/>
      <c r="BE41" s="699"/>
      <c r="BF41" s="726"/>
      <c r="BG41" s="728"/>
      <c r="BH41" s="729"/>
      <c r="BI41" s="729"/>
      <c r="BJ41" s="729"/>
      <c r="BK41" s="729"/>
      <c r="BL41" s="236"/>
      <c r="BM41" s="720" t="s">
        <v>354</v>
      </c>
      <c r="BN41" s="720"/>
      <c r="BO41" s="720"/>
      <c r="BP41" s="720"/>
      <c r="BQ41" s="720"/>
      <c r="BR41" s="720"/>
      <c r="BS41" s="720"/>
      <c r="BT41" s="720"/>
      <c r="BU41" s="721"/>
      <c r="BV41" s="680">
        <v>1</v>
      </c>
      <c r="BW41" s="681"/>
      <c r="BX41" s="681"/>
      <c r="BY41" s="681"/>
      <c r="BZ41" s="681"/>
      <c r="CA41" s="681"/>
      <c r="CB41" s="727"/>
      <c r="CD41" s="719" t="s">
        <v>355</v>
      </c>
      <c r="CE41" s="720"/>
      <c r="CF41" s="720"/>
      <c r="CG41" s="720"/>
      <c r="CH41" s="720"/>
      <c r="CI41" s="720"/>
      <c r="CJ41" s="720"/>
      <c r="CK41" s="720"/>
      <c r="CL41" s="720"/>
      <c r="CM41" s="720"/>
      <c r="CN41" s="720"/>
      <c r="CO41" s="720"/>
      <c r="CP41" s="720"/>
      <c r="CQ41" s="721"/>
      <c r="CR41" s="680" t="s">
        <v>236</v>
      </c>
      <c r="CS41" s="699"/>
      <c r="CT41" s="699"/>
      <c r="CU41" s="699"/>
      <c r="CV41" s="699"/>
      <c r="CW41" s="699"/>
      <c r="CX41" s="699"/>
      <c r="CY41" s="700"/>
      <c r="CZ41" s="683" t="s">
        <v>248</v>
      </c>
      <c r="DA41" s="701"/>
      <c r="DB41" s="701"/>
      <c r="DC41" s="702"/>
      <c r="DD41" s="686" t="s">
        <v>236</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c r="B42" s="677" t="s">
        <v>356</v>
      </c>
      <c r="C42" s="678"/>
      <c r="D42" s="678"/>
      <c r="E42" s="678"/>
      <c r="F42" s="678"/>
      <c r="G42" s="678"/>
      <c r="H42" s="678"/>
      <c r="I42" s="678"/>
      <c r="J42" s="678"/>
      <c r="K42" s="678"/>
      <c r="L42" s="678"/>
      <c r="M42" s="678"/>
      <c r="N42" s="678"/>
      <c r="O42" s="678"/>
      <c r="P42" s="678"/>
      <c r="Q42" s="679"/>
      <c r="R42" s="680">
        <v>1434407</v>
      </c>
      <c r="S42" s="681"/>
      <c r="T42" s="681"/>
      <c r="U42" s="681"/>
      <c r="V42" s="681"/>
      <c r="W42" s="681"/>
      <c r="X42" s="681"/>
      <c r="Y42" s="682"/>
      <c r="Z42" s="713">
        <v>2.2000000000000002</v>
      </c>
      <c r="AA42" s="713"/>
      <c r="AB42" s="713"/>
      <c r="AC42" s="713"/>
      <c r="AD42" s="714" t="s">
        <v>236</v>
      </c>
      <c r="AE42" s="714"/>
      <c r="AF42" s="714"/>
      <c r="AG42" s="714"/>
      <c r="AH42" s="714"/>
      <c r="AI42" s="714"/>
      <c r="AJ42" s="714"/>
      <c r="AK42" s="714"/>
      <c r="AL42" s="683" t="s">
        <v>236</v>
      </c>
      <c r="AM42" s="684"/>
      <c r="AN42" s="684"/>
      <c r="AO42" s="715"/>
      <c r="AQ42" s="716" t="s">
        <v>357</v>
      </c>
      <c r="AR42" s="717"/>
      <c r="AS42" s="717"/>
      <c r="AT42" s="717"/>
      <c r="AU42" s="717"/>
      <c r="AV42" s="717"/>
      <c r="AW42" s="717"/>
      <c r="AX42" s="717"/>
      <c r="AY42" s="718"/>
      <c r="AZ42" s="664">
        <v>3863719</v>
      </c>
      <c r="BA42" s="703"/>
      <c r="BB42" s="703"/>
      <c r="BC42" s="703"/>
      <c r="BD42" s="665"/>
      <c r="BE42" s="665"/>
      <c r="BF42" s="709"/>
      <c r="BG42" s="730"/>
      <c r="BH42" s="731"/>
      <c r="BI42" s="731"/>
      <c r="BJ42" s="731"/>
      <c r="BK42" s="731"/>
      <c r="BL42" s="237"/>
      <c r="BM42" s="710" t="s">
        <v>358</v>
      </c>
      <c r="BN42" s="710"/>
      <c r="BO42" s="710"/>
      <c r="BP42" s="710"/>
      <c r="BQ42" s="710"/>
      <c r="BR42" s="710"/>
      <c r="BS42" s="710"/>
      <c r="BT42" s="710"/>
      <c r="BU42" s="711"/>
      <c r="BV42" s="664">
        <v>314</v>
      </c>
      <c r="BW42" s="703"/>
      <c r="BX42" s="703"/>
      <c r="BY42" s="703"/>
      <c r="BZ42" s="703"/>
      <c r="CA42" s="703"/>
      <c r="CB42" s="712"/>
      <c r="CD42" s="677" t="s">
        <v>359</v>
      </c>
      <c r="CE42" s="678"/>
      <c r="CF42" s="678"/>
      <c r="CG42" s="678"/>
      <c r="CH42" s="678"/>
      <c r="CI42" s="678"/>
      <c r="CJ42" s="678"/>
      <c r="CK42" s="678"/>
      <c r="CL42" s="678"/>
      <c r="CM42" s="678"/>
      <c r="CN42" s="678"/>
      <c r="CO42" s="678"/>
      <c r="CP42" s="678"/>
      <c r="CQ42" s="679"/>
      <c r="CR42" s="680">
        <v>5440682</v>
      </c>
      <c r="CS42" s="681"/>
      <c r="CT42" s="681"/>
      <c r="CU42" s="681"/>
      <c r="CV42" s="681"/>
      <c r="CW42" s="681"/>
      <c r="CX42" s="681"/>
      <c r="CY42" s="682"/>
      <c r="CZ42" s="683">
        <v>8.6</v>
      </c>
      <c r="DA42" s="684"/>
      <c r="DB42" s="684"/>
      <c r="DC42" s="685"/>
      <c r="DD42" s="686">
        <v>1707279</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c r="B43" s="661" t="s">
        <v>360</v>
      </c>
      <c r="C43" s="662"/>
      <c r="D43" s="662"/>
      <c r="E43" s="662"/>
      <c r="F43" s="662"/>
      <c r="G43" s="662"/>
      <c r="H43" s="662"/>
      <c r="I43" s="662"/>
      <c r="J43" s="662"/>
      <c r="K43" s="662"/>
      <c r="L43" s="662"/>
      <c r="M43" s="662"/>
      <c r="N43" s="662"/>
      <c r="O43" s="662"/>
      <c r="P43" s="662"/>
      <c r="Q43" s="663"/>
      <c r="R43" s="664">
        <v>65107770</v>
      </c>
      <c r="S43" s="703"/>
      <c r="T43" s="703"/>
      <c r="U43" s="703"/>
      <c r="V43" s="703"/>
      <c r="W43" s="703"/>
      <c r="X43" s="703"/>
      <c r="Y43" s="704"/>
      <c r="Z43" s="705">
        <v>100</v>
      </c>
      <c r="AA43" s="705"/>
      <c r="AB43" s="705"/>
      <c r="AC43" s="705"/>
      <c r="AD43" s="706">
        <v>27601498</v>
      </c>
      <c r="AE43" s="706"/>
      <c r="AF43" s="706"/>
      <c r="AG43" s="706"/>
      <c r="AH43" s="706"/>
      <c r="AI43" s="706"/>
      <c r="AJ43" s="706"/>
      <c r="AK43" s="706"/>
      <c r="AL43" s="667">
        <v>100</v>
      </c>
      <c r="AM43" s="707"/>
      <c r="AN43" s="707"/>
      <c r="AO43" s="708"/>
      <c r="BV43" s="238"/>
      <c r="BW43" s="238"/>
      <c r="BX43" s="238"/>
      <c r="BY43" s="238"/>
      <c r="BZ43" s="238"/>
      <c r="CA43" s="238"/>
      <c r="CB43" s="238"/>
      <c r="CD43" s="677" t="s">
        <v>361</v>
      </c>
      <c r="CE43" s="678"/>
      <c r="CF43" s="678"/>
      <c r="CG43" s="678"/>
      <c r="CH43" s="678"/>
      <c r="CI43" s="678"/>
      <c r="CJ43" s="678"/>
      <c r="CK43" s="678"/>
      <c r="CL43" s="678"/>
      <c r="CM43" s="678"/>
      <c r="CN43" s="678"/>
      <c r="CO43" s="678"/>
      <c r="CP43" s="678"/>
      <c r="CQ43" s="679"/>
      <c r="CR43" s="680">
        <v>295746</v>
      </c>
      <c r="CS43" s="699"/>
      <c r="CT43" s="699"/>
      <c r="CU43" s="699"/>
      <c r="CV43" s="699"/>
      <c r="CW43" s="699"/>
      <c r="CX43" s="699"/>
      <c r="CY43" s="700"/>
      <c r="CZ43" s="683">
        <v>0.5</v>
      </c>
      <c r="DA43" s="701"/>
      <c r="DB43" s="701"/>
      <c r="DC43" s="702"/>
      <c r="DD43" s="686">
        <v>295746</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307</v>
      </c>
      <c r="CE44" s="694"/>
      <c r="CF44" s="677" t="s">
        <v>362</v>
      </c>
      <c r="CG44" s="678"/>
      <c r="CH44" s="678"/>
      <c r="CI44" s="678"/>
      <c r="CJ44" s="678"/>
      <c r="CK44" s="678"/>
      <c r="CL44" s="678"/>
      <c r="CM44" s="678"/>
      <c r="CN44" s="678"/>
      <c r="CO44" s="678"/>
      <c r="CP44" s="678"/>
      <c r="CQ44" s="679"/>
      <c r="CR44" s="680">
        <v>5423612</v>
      </c>
      <c r="CS44" s="681"/>
      <c r="CT44" s="681"/>
      <c r="CU44" s="681"/>
      <c r="CV44" s="681"/>
      <c r="CW44" s="681"/>
      <c r="CX44" s="681"/>
      <c r="CY44" s="682"/>
      <c r="CZ44" s="683">
        <v>8.5</v>
      </c>
      <c r="DA44" s="684"/>
      <c r="DB44" s="684"/>
      <c r="DC44" s="685"/>
      <c r="DD44" s="686">
        <v>1705519</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c r="B45" s="240" t="s">
        <v>363</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364</v>
      </c>
      <c r="CG45" s="678"/>
      <c r="CH45" s="678"/>
      <c r="CI45" s="678"/>
      <c r="CJ45" s="678"/>
      <c r="CK45" s="678"/>
      <c r="CL45" s="678"/>
      <c r="CM45" s="678"/>
      <c r="CN45" s="678"/>
      <c r="CO45" s="678"/>
      <c r="CP45" s="678"/>
      <c r="CQ45" s="679"/>
      <c r="CR45" s="680">
        <v>1446156</v>
      </c>
      <c r="CS45" s="699"/>
      <c r="CT45" s="699"/>
      <c r="CU45" s="699"/>
      <c r="CV45" s="699"/>
      <c r="CW45" s="699"/>
      <c r="CX45" s="699"/>
      <c r="CY45" s="700"/>
      <c r="CZ45" s="683">
        <v>2.2999999999999998</v>
      </c>
      <c r="DA45" s="701"/>
      <c r="DB45" s="701"/>
      <c r="DC45" s="702"/>
      <c r="DD45" s="686">
        <v>72704</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c r="B46" s="241" t="s">
        <v>365</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366</v>
      </c>
      <c r="CG46" s="678"/>
      <c r="CH46" s="678"/>
      <c r="CI46" s="678"/>
      <c r="CJ46" s="678"/>
      <c r="CK46" s="678"/>
      <c r="CL46" s="678"/>
      <c r="CM46" s="678"/>
      <c r="CN46" s="678"/>
      <c r="CO46" s="678"/>
      <c r="CP46" s="678"/>
      <c r="CQ46" s="679"/>
      <c r="CR46" s="680">
        <v>3973115</v>
      </c>
      <c r="CS46" s="681"/>
      <c r="CT46" s="681"/>
      <c r="CU46" s="681"/>
      <c r="CV46" s="681"/>
      <c r="CW46" s="681"/>
      <c r="CX46" s="681"/>
      <c r="CY46" s="682"/>
      <c r="CZ46" s="683">
        <v>6.3</v>
      </c>
      <c r="DA46" s="684"/>
      <c r="DB46" s="684"/>
      <c r="DC46" s="685"/>
      <c r="DD46" s="686">
        <v>1632815</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c r="B47" s="242" t="s">
        <v>367</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368</v>
      </c>
      <c r="CG47" s="678"/>
      <c r="CH47" s="678"/>
      <c r="CI47" s="678"/>
      <c r="CJ47" s="678"/>
      <c r="CK47" s="678"/>
      <c r="CL47" s="678"/>
      <c r="CM47" s="678"/>
      <c r="CN47" s="678"/>
      <c r="CO47" s="678"/>
      <c r="CP47" s="678"/>
      <c r="CQ47" s="679"/>
      <c r="CR47" s="680">
        <v>17070</v>
      </c>
      <c r="CS47" s="699"/>
      <c r="CT47" s="699"/>
      <c r="CU47" s="699"/>
      <c r="CV47" s="699"/>
      <c r="CW47" s="699"/>
      <c r="CX47" s="699"/>
      <c r="CY47" s="700"/>
      <c r="CZ47" s="683">
        <v>0</v>
      </c>
      <c r="DA47" s="701"/>
      <c r="DB47" s="701"/>
      <c r="DC47" s="702"/>
      <c r="DD47" s="686">
        <v>1760</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369</v>
      </c>
      <c r="CG48" s="678"/>
      <c r="CH48" s="678"/>
      <c r="CI48" s="678"/>
      <c r="CJ48" s="678"/>
      <c r="CK48" s="678"/>
      <c r="CL48" s="678"/>
      <c r="CM48" s="678"/>
      <c r="CN48" s="678"/>
      <c r="CO48" s="678"/>
      <c r="CP48" s="678"/>
      <c r="CQ48" s="679"/>
      <c r="CR48" s="680" t="s">
        <v>236</v>
      </c>
      <c r="CS48" s="681"/>
      <c r="CT48" s="681"/>
      <c r="CU48" s="681"/>
      <c r="CV48" s="681"/>
      <c r="CW48" s="681"/>
      <c r="CX48" s="681"/>
      <c r="CY48" s="682"/>
      <c r="CZ48" s="683" t="s">
        <v>131</v>
      </c>
      <c r="DA48" s="684"/>
      <c r="DB48" s="684"/>
      <c r="DC48" s="685"/>
      <c r="DD48" s="686" t="s">
        <v>236</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370</v>
      </c>
      <c r="CE49" s="662"/>
      <c r="CF49" s="662"/>
      <c r="CG49" s="662"/>
      <c r="CH49" s="662"/>
      <c r="CI49" s="662"/>
      <c r="CJ49" s="662"/>
      <c r="CK49" s="662"/>
      <c r="CL49" s="662"/>
      <c r="CM49" s="662"/>
      <c r="CN49" s="662"/>
      <c r="CO49" s="662"/>
      <c r="CP49" s="662"/>
      <c r="CQ49" s="663"/>
      <c r="CR49" s="664">
        <v>63513355</v>
      </c>
      <c r="CS49" s="665"/>
      <c r="CT49" s="665"/>
      <c r="CU49" s="665"/>
      <c r="CV49" s="665"/>
      <c r="CW49" s="665"/>
      <c r="CX49" s="665"/>
      <c r="CY49" s="666"/>
      <c r="CZ49" s="667">
        <v>100</v>
      </c>
      <c r="DA49" s="668"/>
      <c r="DB49" s="668"/>
      <c r="DC49" s="669"/>
      <c r="DD49" s="670">
        <v>33220782</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AK26XvNuoMYjKQITSkvP8zW/5SVmm7VjGjlcWjLv9zAU2MzSiLoYmeod0MiwA7MvEvnrdYe+NsHpTOCU9GdlAQ==" saltValue="ewvIpb0+B5FAxecbfiG4R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BQ103" sqref="BQ103:DZ103"/>
    </sheetView>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371</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372</v>
      </c>
      <c r="DK2" s="1206"/>
      <c r="DL2" s="1206"/>
      <c r="DM2" s="1206"/>
      <c r="DN2" s="1206"/>
      <c r="DO2" s="1207"/>
      <c r="DP2" s="251"/>
      <c r="DQ2" s="1205" t="s">
        <v>373</v>
      </c>
      <c r="DR2" s="1206"/>
      <c r="DS2" s="1206"/>
      <c r="DT2" s="1206"/>
      <c r="DU2" s="1206"/>
      <c r="DV2" s="1206"/>
      <c r="DW2" s="1206"/>
      <c r="DX2" s="1206"/>
      <c r="DY2" s="1206"/>
      <c r="DZ2" s="1207"/>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58" t="s">
        <v>374</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375</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90" t="s">
        <v>376</v>
      </c>
      <c r="B5" s="1091"/>
      <c r="C5" s="1091"/>
      <c r="D5" s="1091"/>
      <c r="E5" s="1091"/>
      <c r="F5" s="1091"/>
      <c r="G5" s="1091"/>
      <c r="H5" s="1091"/>
      <c r="I5" s="1091"/>
      <c r="J5" s="1091"/>
      <c r="K5" s="1091"/>
      <c r="L5" s="1091"/>
      <c r="M5" s="1091"/>
      <c r="N5" s="1091"/>
      <c r="O5" s="1091"/>
      <c r="P5" s="1092"/>
      <c r="Q5" s="1096" t="s">
        <v>377</v>
      </c>
      <c r="R5" s="1097"/>
      <c r="S5" s="1097"/>
      <c r="T5" s="1097"/>
      <c r="U5" s="1098"/>
      <c r="V5" s="1096" t="s">
        <v>378</v>
      </c>
      <c r="W5" s="1097"/>
      <c r="X5" s="1097"/>
      <c r="Y5" s="1097"/>
      <c r="Z5" s="1098"/>
      <c r="AA5" s="1096" t="s">
        <v>379</v>
      </c>
      <c r="AB5" s="1097"/>
      <c r="AC5" s="1097"/>
      <c r="AD5" s="1097"/>
      <c r="AE5" s="1097"/>
      <c r="AF5" s="1208" t="s">
        <v>380</v>
      </c>
      <c r="AG5" s="1097"/>
      <c r="AH5" s="1097"/>
      <c r="AI5" s="1097"/>
      <c r="AJ5" s="1112"/>
      <c r="AK5" s="1097" t="s">
        <v>381</v>
      </c>
      <c r="AL5" s="1097"/>
      <c r="AM5" s="1097"/>
      <c r="AN5" s="1097"/>
      <c r="AO5" s="1098"/>
      <c r="AP5" s="1096" t="s">
        <v>382</v>
      </c>
      <c r="AQ5" s="1097"/>
      <c r="AR5" s="1097"/>
      <c r="AS5" s="1097"/>
      <c r="AT5" s="1098"/>
      <c r="AU5" s="1096" t="s">
        <v>383</v>
      </c>
      <c r="AV5" s="1097"/>
      <c r="AW5" s="1097"/>
      <c r="AX5" s="1097"/>
      <c r="AY5" s="1112"/>
      <c r="AZ5" s="258"/>
      <c r="BA5" s="258"/>
      <c r="BB5" s="258"/>
      <c r="BC5" s="258"/>
      <c r="BD5" s="258"/>
      <c r="BE5" s="259"/>
      <c r="BF5" s="259"/>
      <c r="BG5" s="259"/>
      <c r="BH5" s="259"/>
      <c r="BI5" s="259"/>
      <c r="BJ5" s="259"/>
      <c r="BK5" s="259"/>
      <c r="BL5" s="259"/>
      <c r="BM5" s="259"/>
      <c r="BN5" s="259"/>
      <c r="BO5" s="259"/>
      <c r="BP5" s="259"/>
      <c r="BQ5" s="1090" t="s">
        <v>384</v>
      </c>
      <c r="BR5" s="1091"/>
      <c r="BS5" s="1091"/>
      <c r="BT5" s="1091"/>
      <c r="BU5" s="1091"/>
      <c r="BV5" s="1091"/>
      <c r="BW5" s="1091"/>
      <c r="BX5" s="1091"/>
      <c r="BY5" s="1091"/>
      <c r="BZ5" s="1091"/>
      <c r="CA5" s="1091"/>
      <c r="CB5" s="1091"/>
      <c r="CC5" s="1091"/>
      <c r="CD5" s="1091"/>
      <c r="CE5" s="1091"/>
      <c r="CF5" s="1091"/>
      <c r="CG5" s="1092"/>
      <c r="CH5" s="1096" t="s">
        <v>385</v>
      </c>
      <c r="CI5" s="1097"/>
      <c r="CJ5" s="1097"/>
      <c r="CK5" s="1097"/>
      <c r="CL5" s="1098"/>
      <c r="CM5" s="1096" t="s">
        <v>386</v>
      </c>
      <c r="CN5" s="1097"/>
      <c r="CO5" s="1097"/>
      <c r="CP5" s="1097"/>
      <c r="CQ5" s="1098"/>
      <c r="CR5" s="1096" t="s">
        <v>387</v>
      </c>
      <c r="CS5" s="1097"/>
      <c r="CT5" s="1097"/>
      <c r="CU5" s="1097"/>
      <c r="CV5" s="1098"/>
      <c r="CW5" s="1096" t="s">
        <v>388</v>
      </c>
      <c r="CX5" s="1097"/>
      <c r="CY5" s="1097"/>
      <c r="CZ5" s="1097"/>
      <c r="DA5" s="1098"/>
      <c r="DB5" s="1096" t="s">
        <v>389</v>
      </c>
      <c r="DC5" s="1097"/>
      <c r="DD5" s="1097"/>
      <c r="DE5" s="1097"/>
      <c r="DF5" s="1098"/>
      <c r="DG5" s="1193" t="s">
        <v>390</v>
      </c>
      <c r="DH5" s="1194"/>
      <c r="DI5" s="1194"/>
      <c r="DJ5" s="1194"/>
      <c r="DK5" s="1195"/>
      <c r="DL5" s="1193" t="s">
        <v>391</v>
      </c>
      <c r="DM5" s="1194"/>
      <c r="DN5" s="1194"/>
      <c r="DO5" s="1194"/>
      <c r="DP5" s="1195"/>
      <c r="DQ5" s="1096" t="s">
        <v>392</v>
      </c>
      <c r="DR5" s="1097"/>
      <c r="DS5" s="1097"/>
      <c r="DT5" s="1097"/>
      <c r="DU5" s="1098"/>
      <c r="DV5" s="1096" t="s">
        <v>383</v>
      </c>
      <c r="DW5" s="1097"/>
      <c r="DX5" s="1097"/>
      <c r="DY5" s="1097"/>
      <c r="DZ5" s="1112"/>
      <c r="EA5" s="256"/>
    </row>
    <row r="6" spans="1:131" s="257" customFormat="1" ht="26.25" customHeight="1" thickBot="1">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c r="A7" s="260">
        <v>1</v>
      </c>
      <c r="B7" s="1145" t="s">
        <v>393</v>
      </c>
      <c r="C7" s="1146"/>
      <c r="D7" s="1146"/>
      <c r="E7" s="1146"/>
      <c r="F7" s="1146"/>
      <c r="G7" s="1146"/>
      <c r="H7" s="1146"/>
      <c r="I7" s="1146"/>
      <c r="J7" s="1146"/>
      <c r="K7" s="1146"/>
      <c r="L7" s="1146"/>
      <c r="M7" s="1146"/>
      <c r="N7" s="1146"/>
      <c r="O7" s="1146"/>
      <c r="P7" s="1147"/>
      <c r="Q7" s="1199">
        <v>65108</v>
      </c>
      <c r="R7" s="1200"/>
      <c r="S7" s="1200"/>
      <c r="T7" s="1200"/>
      <c r="U7" s="1200"/>
      <c r="V7" s="1200">
        <v>65513</v>
      </c>
      <c r="W7" s="1200"/>
      <c r="X7" s="1200"/>
      <c r="Y7" s="1200"/>
      <c r="Z7" s="1200"/>
      <c r="AA7" s="1200">
        <v>1594</v>
      </c>
      <c r="AB7" s="1200"/>
      <c r="AC7" s="1200"/>
      <c r="AD7" s="1200"/>
      <c r="AE7" s="1201"/>
      <c r="AF7" s="1202">
        <v>767</v>
      </c>
      <c r="AG7" s="1203"/>
      <c r="AH7" s="1203"/>
      <c r="AI7" s="1203"/>
      <c r="AJ7" s="1204"/>
      <c r="AK7" s="1186">
        <v>3332352</v>
      </c>
      <c r="AL7" s="1187"/>
      <c r="AM7" s="1187"/>
      <c r="AN7" s="1187"/>
      <c r="AO7" s="1187"/>
      <c r="AP7" s="1187">
        <v>36533</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590</v>
      </c>
      <c r="BT7" s="1191"/>
      <c r="BU7" s="1191"/>
      <c r="BV7" s="1191"/>
      <c r="BW7" s="1191"/>
      <c r="BX7" s="1191"/>
      <c r="BY7" s="1191"/>
      <c r="BZ7" s="1191"/>
      <c r="CA7" s="1191"/>
      <c r="CB7" s="1191"/>
      <c r="CC7" s="1191"/>
      <c r="CD7" s="1191"/>
      <c r="CE7" s="1191"/>
      <c r="CF7" s="1191"/>
      <c r="CG7" s="1192"/>
      <c r="CH7" s="1183">
        <v>0</v>
      </c>
      <c r="CI7" s="1184"/>
      <c r="CJ7" s="1184"/>
      <c r="CK7" s="1184"/>
      <c r="CL7" s="1185"/>
      <c r="CM7" s="1183">
        <v>33</v>
      </c>
      <c r="CN7" s="1184"/>
      <c r="CO7" s="1184"/>
      <c r="CP7" s="1184"/>
      <c r="CQ7" s="1185"/>
      <c r="CR7" s="1183">
        <v>0</v>
      </c>
      <c r="CS7" s="1184"/>
      <c r="CT7" s="1184"/>
      <c r="CU7" s="1184"/>
      <c r="CV7" s="1185"/>
      <c r="CW7" s="1183"/>
      <c r="CX7" s="1184"/>
      <c r="CY7" s="1184"/>
      <c r="CZ7" s="1184"/>
      <c r="DA7" s="1185"/>
      <c r="DB7" s="1183">
        <v>0</v>
      </c>
      <c r="DC7" s="1184"/>
      <c r="DD7" s="1184"/>
      <c r="DE7" s="1184"/>
      <c r="DF7" s="1185"/>
      <c r="DG7" s="1183"/>
      <c r="DH7" s="1184"/>
      <c r="DI7" s="1184"/>
      <c r="DJ7" s="1184"/>
      <c r="DK7" s="1185"/>
      <c r="DL7" s="1183"/>
      <c r="DM7" s="1184"/>
      <c r="DN7" s="1184"/>
      <c r="DO7" s="1184"/>
      <c r="DP7" s="1185"/>
      <c r="DQ7" s="1183"/>
      <c r="DR7" s="1184"/>
      <c r="DS7" s="1184"/>
      <c r="DT7" s="1184"/>
      <c r="DU7" s="1185"/>
      <c r="DV7" s="1210"/>
      <c r="DW7" s="1211"/>
      <c r="DX7" s="1211"/>
      <c r="DY7" s="1211"/>
      <c r="DZ7" s="1212"/>
      <c r="EA7" s="256"/>
    </row>
    <row r="8" spans="1:131" s="257" customFormat="1" ht="26.25" customHeight="1">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591</v>
      </c>
      <c r="BT8" s="1110"/>
      <c r="BU8" s="1110"/>
      <c r="BV8" s="1110"/>
      <c r="BW8" s="1110"/>
      <c r="BX8" s="1110"/>
      <c r="BY8" s="1110"/>
      <c r="BZ8" s="1110"/>
      <c r="CA8" s="1110"/>
      <c r="CB8" s="1110"/>
      <c r="CC8" s="1110"/>
      <c r="CD8" s="1110"/>
      <c r="CE8" s="1110"/>
      <c r="CF8" s="1110"/>
      <c r="CG8" s="1111"/>
      <c r="CH8" s="1084">
        <v>10</v>
      </c>
      <c r="CI8" s="1085"/>
      <c r="CJ8" s="1085"/>
      <c r="CK8" s="1085"/>
      <c r="CL8" s="1086"/>
      <c r="CM8" s="1084">
        <v>86</v>
      </c>
      <c r="CN8" s="1085"/>
      <c r="CO8" s="1085"/>
      <c r="CP8" s="1085"/>
      <c r="CQ8" s="1086"/>
      <c r="CR8" s="1084">
        <v>100</v>
      </c>
      <c r="CS8" s="1085"/>
      <c r="CT8" s="1085"/>
      <c r="CU8" s="1085"/>
      <c r="CV8" s="1086"/>
      <c r="CW8" s="1084">
        <v>8</v>
      </c>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394</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c r="A23" s="266" t="s">
        <v>395</v>
      </c>
      <c r="B23" s="1039" t="s">
        <v>396</v>
      </c>
      <c r="C23" s="1040"/>
      <c r="D23" s="1040"/>
      <c r="E23" s="1040"/>
      <c r="F23" s="1040"/>
      <c r="G23" s="1040"/>
      <c r="H23" s="1040"/>
      <c r="I23" s="1040"/>
      <c r="J23" s="1040"/>
      <c r="K23" s="1040"/>
      <c r="L23" s="1040"/>
      <c r="M23" s="1040"/>
      <c r="N23" s="1040"/>
      <c r="O23" s="1040"/>
      <c r="P23" s="1041"/>
      <c r="Q23" s="1163">
        <v>65108</v>
      </c>
      <c r="R23" s="1164"/>
      <c r="S23" s="1164"/>
      <c r="T23" s="1164"/>
      <c r="U23" s="1164"/>
      <c r="V23" s="1164">
        <v>65513</v>
      </c>
      <c r="W23" s="1164"/>
      <c r="X23" s="1164"/>
      <c r="Y23" s="1164"/>
      <c r="Z23" s="1164"/>
      <c r="AA23" s="1164">
        <v>1594</v>
      </c>
      <c r="AB23" s="1164"/>
      <c r="AC23" s="1164"/>
      <c r="AD23" s="1164"/>
      <c r="AE23" s="1165"/>
      <c r="AF23" s="1166">
        <v>767</v>
      </c>
      <c r="AG23" s="1164"/>
      <c r="AH23" s="1164"/>
      <c r="AI23" s="1164"/>
      <c r="AJ23" s="1167"/>
      <c r="AK23" s="1168"/>
      <c r="AL23" s="1169"/>
      <c r="AM23" s="1169"/>
      <c r="AN23" s="1169"/>
      <c r="AO23" s="1169"/>
      <c r="AP23" s="1164">
        <v>36533</v>
      </c>
      <c r="AQ23" s="1164"/>
      <c r="AR23" s="1164"/>
      <c r="AS23" s="1164"/>
      <c r="AT23" s="1164"/>
      <c r="AU23" s="1170"/>
      <c r="AV23" s="1170"/>
      <c r="AW23" s="1170"/>
      <c r="AX23" s="1170"/>
      <c r="AY23" s="1171"/>
      <c r="AZ23" s="1160" t="s">
        <v>397</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c r="A24" s="1159" t="s">
        <v>398</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c r="A25" s="1158" t="s">
        <v>399</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c r="A26" s="1090" t="s">
        <v>376</v>
      </c>
      <c r="B26" s="1091"/>
      <c r="C26" s="1091"/>
      <c r="D26" s="1091"/>
      <c r="E26" s="1091"/>
      <c r="F26" s="1091"/>
      <c r="G26" s="1091"/>
      <c r="H26" s="1091"/>
      <c r="I26" s="1091"/>
      <c r="J26" s="1091"/>
      <c r="K26" s="1091"/>
      <c r="L26" s="1091"/>
      <c r="M26" s="1091"/>
      <c r="N26" s="1091"/>
      <c r="O26" s="1091"/>
      <c r="P26" s="1092"/>
      <c r="Q26" s="1096" t="s">
        <v>400</v>
      </c>
      <c r="R26" s="1097"/>
      <c r="S26" s="1097"/>
      <c r="T26" s="1097"/>
      <c r="U26" s="1098"/>
      <c r="V26" s="1096" t="s">
        <v>401</v>
      </c>
      <c r="W26" s="1097"/>
      <c r="X26" s="1097"/>
      <c r="Y26" s="1097"/>
      <c r="Z26" s="1098"/>
      <c r="AA26" s="1096" t="s">
        <v>402</v>
      </c>
      <c r="AB26" s="1097"/>
      <c r="AC26" s="1097"/>
      <c r="AD26" s="1097"/>
      <c r="AE26" s="1097"/>
      <c r="AF26" s="1154" t="s">
        <v>403</v>
      </c>
      <c r="AG26" s="1103"/>
      <c r="AH26" s="1103"/>
      <c r="AI26" s="1103"/>
      <c r="AJ26" s="1155"/>
      <c r="AK26" s="1097" t="s">
        <v>404</v>
      </c>
      <c r="AL26" s="1097"/>
      <c r="AM26" s="1097"/>
      <c r="AN26" s="1097"/>
      <c r="AO26" s="1098"/>
      <c r="AP26" s="1096" t="s">
        <v>405</v>
      </c>
      <c r="AQ26" s="1097"/>
      <c r="AR26" s="1097"/>
      <c r="AS26" s="1097"/>
      <c r="AT26" s="1098"/>
      <c r="AU26" s="1096" t="s">
        <v>406</v>
      </c>
      <c r="AV26" s="1097"/>
      <c r="AW26" s="1097"/>
      <c r="AX26" s="1097"/>
      <c r="AY26" s="1098"/>
      <c r="AZ26" s="1096" t="s">
        <v>407</v>
      </c>
      <c r="BA26" s="1097"/>
      <c r="BB26" s="1097"/>
      <c r="BC26" s="1097"/>
      <c r="BD26" s="1098"/>
      <c r="BE26" s="1096" t="s">
        <v>383</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c r="A28" s="268">
        <v>1</v>
      </c>
      <c r="B28" s="1145" t="s">
        <v>408</v>
      </c>
      <c r="C28" s="1146"/>
      <c r="D28" s="1146"/>
      <c r="E28" s="1146"/>
      <c r="F28" s="1146"/>
      <c r="G28" s="1146"/>
      <c r="H28" s="1146"/>
      <c r="I28" s="1146"/>
      <c r="J28" s="1146"/>
      <c r="K28" s="1146"/>
      <c r="L28" s="1146"/>
      <c r="M28" s="1146"/>
      <c r="N28" s="1146"/>
      <c r="O28" s="1146"/>
      <c r="P28" s="1147"/>
      <c r="Q28" s="1148">
        <v>15579</v>
      </c>
      <c r="R28" s="1149"/>
      <c r="S28" s="1149"/>
      <c r="T28" s="1149"/>
      <c r="U28" s="1149"/>
      <c r="V28" s="1149">
        <v>15174</v>
      </c>
      <c r="W28" s="1149"/>
      <c r="X28" s="1149"/>
      <c r="Y28" s="1149"/>
      <c r="Z28" s="1149"/>
      <c r="AA28" s="1149">
        <v>405</v>
      </c>
      <c r="AB28" s="1149"/>
      <c r="AC28" s="1149"/>
      <c r="AD28" s="1149"/>
      <c r="AE28" s="1150"/>
      <c r="AF28" s="1151">
        <v>405</v>
      </c>
      <c r="AG28" s="1149"/>
      <c r="AH28" s="1149"/>
      <c r="AI28" s="1149"/>
      <c r="AJ28" s="1152"/>
      <c r="AK28" s="1153">
        <v>1140</v>
      </c>
      <c r="AL28" s="1141"/>
      <c r="AM28" s="1141"/>
      <c r="AN28" s="1141"/>
      <c r="AO28" s="1141"/>
      <c r="AP28" s="1141"/>
      <c r="AQ28" s="1141"/>
      <c r="AR28" s="1141"/>
      <c r="AS28" s="1141"/>
      <c r="AT28" s="1141"/>
      <c r="AU28" s="1141"/>
      <c r="AV28" s="1141"/>
      <c r="AW28" s="1141"/>
      <c r="AX28" s="1141"/>
      <c r="AY28" s="1141"/>
      <c r="AZ28" s="1142"/>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c r="A29" s="268">
        <v>2</v>
      </c>
      <c r="B29" s="1132" t="s">
        <v>409</v>
      </c>
      <c r="C29" s="1133"/>
      <c r="D29" s="1133"/>
      <c r="E29" s="1133"/>
      <c r="F29" s="1133"/>
      <c r="G29" s="1133"/>
      <c r="H29" s="1133"/>
      <c r="I29" s="1133"/>
      <c r="J29" s="1133"/>
      <c r="K29" s="1133"/>
      <c r="L29" s="1133"/>
      <c r="M29" s="1133"/>
      <c r="N29" s="1133"/>
      <c r="O29" s="1133"/>
      <c r="P29" s="1134"/>
      <c r="Q29" s="1138">
        <v>12020</v>
      </c>
      <c r="R29" s="1139"/>
      <c r="S29" s="1139"/>
      <c r="T29" s="1139"/>
      <c r="U29" s="1139"/>
      <c r="V29" s="1139">
        <v>10893</v>
      </c>
      <c r="W29" s="1139"/>
      <c r="X29" s="1139"/>
      <c r="Y29" s="1139"/>
      <c r="Z29" s="1139"/>
      <c r="AA29" s="1139">
        <v>1127</v>
      </c>
      <c r="AB29" s="1139"/>
      <c r="AC29" s="1139"/>
      <c r="AD29" s="1139"/>
      <c r="AE29" s="1140"/>
      <c r="AF29" s="1114">
        <v>1127</v>
      </c>
      <c r="AG29" s="1115"/>
      <c r="AH29" s="1115"/>
      <c r="AI29" s="1115"/>
      <c r="AJ29" s="1116"/>
      <c r="AK29" s="1075">
        <v>2219</v>
      </c>
      <c r="AL29" s="1066"/>
      <c r="AM29" s="1066"/>
      <c r="AN29" s="1066"/>
      <c r="AO29" s="1066"/>
      <c r="AP29" s="1066"/>
      <c r="AQ29" s="1066"/>
      <c r="AR29" s="1066"/>
      <c r="AS29" s="1066"/>
      <c r="AT29" s="1066"/>
      <c r="AU29" s="1066"/>
      <c r="AV29" s="1066"/>
      <c r="AW29" s="1066"/>
      <c r="AX29" s="1066"/>
      <c r="AY29" s="1066"/>
      <c r="AZ29" s="1137"/>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c r="A30" s="268">
        <v>3</v>
      </c>
      <c r="B30" s="1132" t="s">
        <v>410</v>
      </c>
      <c r="C30" s="1133"/>
      <c r="D30" s="1133"/>
      <c r="E30" s="1133"/>
      <c r="F30" s="1133"/>
      <c r="G30" s="1133"/>
      <c r="H30" s="1133"/>
      <c r="I30" s="1133"/>
      <c r="J30" s="1133"/>
      <c r="K30" s="1133"/>
      <c r="L30" s="1133"/>
      <c r="M30" s="1133"/>
      <c r="N30" s="1133"/>
      <c r="O30" s="1133"/>
      <c r="P30" s="1134"/>
      <c r="Q30" s="1138">
        <v>2207</v>
      </c>
      <c r="R30" s="1139"/>
      <c r="S30" s="1139"/>
      <c r="T30" s="1139"/>
      <c r="U30" s="1139"/>
      <c r="V30" s="1139">
        <v>2195</v>
      </c>
      <c r="W30" s="1139"/>
      <c r="X30" s="1139"/>
      <c r="Y30" s="1139"/>
      <c r="Z30" s="1139"/>
      <c r="AA30" s="1139">
        <v>12</v>
      </c>
      <c r="AB30" s="1139"/>
      <c r="AC30" s="1139"/>
      <c r="AD30" s="1139"/>
      <c r="AE30" s="1140"/>
      <c r="AF30" s="1114">
        <v>12</v>
      </c>
      <c r="AG30" s="1115"/>
      <c r="AH30" s="1115"/>
      <c r="AI30" s="1115"/>
      <c r="AJ30" s="1116"/>
      <c r="AK30" s="1075">
        <v>333</v>
      </c>
      <c r="AL30" s="1066"/>
      <c r="AM30" s="1066"/>
      <c r="AN30" s="1066"/>
      <c r="AO30" s="1066"/>
      <c r="AP30" s="1066"/>
      <c r="AQ30" s="1066"/>
      <c r="AR30" s="1066"/>
      <c r="AS30" s="1066"/>
      <c r="AT30" s="1066"/>
      <c r="AU30" s="1066"/>
      <c r="AV30" s="1066"/>
      <c r="AW30" s="1066"/>
      <c r="AX30" s="1066"/>
      <c r="AY30" s="1066"/>
      <c r="AZ30" s="1137"/>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c r="A31" s="268">
        <v>4</v>
      </c>
      <c r="B31" s="1132" t="s">
        <v>411</v>
      </c>
      <c r="C31" s="1133"/>
      <c r="D31" s="1133"/>
      <c r="E31" s="1133"/>
      <c r="F31" s="1133"/>
      <c r="G31" s="1133"/>
      <c r="H31" s="1133"/>
      <c r="I31" s="1133"/>
      <c r="J31" s="1133"/>
      <c r="K31" s="1133"/>
      <c r="L31" s="1133"/>
      <c r="M31" s="1133"/>
      <c r="N31" s="1133"/>
      <c r="O31" s="1133"/>
      <c r="P31" s="1134"/>
      <c r="Q31" s="1138">
        <v>3007</v>
      </c>
      <c r="R31" s="1139"/>
      <c r="S31" s="1139"/>
      <c r="T31" s="1139"/>
      <c r="U31" s="1139"/>
      <c r="V31" s="1139">
        <v>2564</v>
      </c>
      <c r="W31" s="1139"/>
      <c r="X31" s="1139"/>
      <c r="Y31" s="1139"/>
      <c r="Z31" s="1139"/>
      <c r="AA31" s="1139">
        <v>443</v>
      </c>
      <c r="AB31" s="1139"/>
      <c r="AC31" s="1139"/>
      <c r="AD31" s="1139"/>
      <c r="AE31" s="1140"/>
      <c r="AF31" s="1114">
        <v>3192</v>
      </c>
      <c r="AG31" s="1115"/>
      <c r="AH31" s="1115"/>
      <c r="AI31" s="1115"/>
      <c r="AJ31" s="1116"/>
      <c r="AK31" s="1075">
        <v>9</v>
      </c>
      <c r="AL31" s="1066"/>
      <c r="AM31" s="1066"/>
      <c r="AN31" s="1066"/>
      <c r="AO31" s="1066"/>
      <c r="AP31" s="1066">
        <v>2670</v>
      </c>
      <c r="AQ31" s="1066"/>
      <c r="AR31" s="1066"/>
      <c r="AS31" s="1066"/>
      <c r="AT31" s="1066"/>
      <c r="AU31" s="1066">
        <v>11</v>
      </c>
      <c r="AV31" s="1066"/>
      <c r="AW31" s="1066"/>
      <c r="AX31" s="1066"/>
      <c r="AY31" s="1066"/>
      <c r="AZ31" s="1137"/>
      <c r="BA31" s="1137"/>
      <c r="BB31" s="1137"/>
      <c r="BC31" s="1137"/>
      <c r="BD31" s="1137"/>
      <c r="BE31" s="1127" t="s">
        <v>412</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c r="A32" s="268">
        <v>5</v>
      </c>
      <c r="B32" s="1132" t="s">
        <v>413</v>
      </c>
      <c r="C32" s="1133"/>
      <c r="D32" s="1133"/>
      <c r="E32" s="1133"/>
      <c r="F32" s="1133"/>
      <c r="G32" s="1133"/>
      <c r="H32" s="1133"/>
      <c r="I32" s="1133"/>
      <c r="J32" s="1133"/>
      <c r="K32" s="1133"/>
      <c r="L32" s="1133"/>
      <c r="M32" s="1133"/>
      <c r="N32" s="1133"/>
      <c r="O32" s="1133"/>
      <c r="P32" s="1134"/>
      <c r="Q32" s="1138">
        <v>3293</v>
      </c>
      <c r="R32" s="1139"/>
      <c r="S32" s="1139"/>
      <c r="T32" s="1139"/>
      <c r="U32" s="1139"/>
      <c r="V32" s="1139">
        <v>2952</v>
      </c>
      <c r="W32" s="1139"/>
      <c r="X32" s="1139"/>
      <c r="Y32" s="1139"/>
      <c r="Z32" s="1139"/>
      <c r="AA32" s="1139">
        <v>341</v>
      </c>
      <c r="AB32" s="1139"/>
      <c r="AC32" s="1139"/>
      <c r="AD32" s="1139"/>
      <c r="AE32" s="1140"/>
      <c r="AF32" s="1114">
        <v>2401</v>
      </c>
      <c r="AG32" s="1115"/>
      <c r="AH32" s="1115"/>
      <c r="AI32" s="1115"/>
      <c r="AJ32" s="1116"/>
      <c r="AK32" s="1075">
        <v>925</v>
      </c>
      <c r="AL32" s="1066"/>
      <c r="AM32" s="1066"/>
      <c r="AN32" s="1066"/>
      <c r="AO32" s="1066"/>
      <c r="AP32" s="1066">
        <v>11246</v>
      </c>
      <c r="AQ32" s="1066"/>
      <c r="AR32" s="1066"/>
      <c r="AS32" s="1066"/>
      <c r="AT32" s="1066"/>
      <c r="AU32" s="1066">
        <v>5645</v>
      </c>
      <c r="AV32" s="1066"/>
      <c r="AW32" s="1066"/>
      <c r="AX32" s="1066"/>
      <c r="AY32" s="1066"/>
      <c r="AZ32" s="1137"/>
      <c r="BA32" s="1137"/>
      <c r="BB32" s="1137"/>
      <c r="BC32" s="1137"/>
      <c r="BD32" s="1137"/>
      <c r="BE32" s="1127" t="s">
        <v>414</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c r="A33" s="268">
        <v>6</v>
      </c>
      <c r="B33" s="1132"/>
      <c r="C33" s="1133"/>
      <c r="D33" s="1133"/>
      <c r="E33" s="1133"/>
      <c r="F33" s="1133"/>
      <c r="G33" s="1133"/>
      <c r="H33" s="1133"/>
      <c r="I33" s="1133"/>
      <c r="J33" s="1133"/>
      <c r="K33" s="1133"/>
      <c r="L33" s="1133"/>
      <c r="M33" s="1133"/>
      <c r="N33" s="1133"/>
      <c r="O33" s="1133"/>
      <c r="P33" s="1134"/>
      <c r="Q33" s="1138"/>
      <c r="R33" s="1139"/>
      <c r="S33" s="1139"/>
      <c r="T33" s="1139"/>
      <c r="U33" s="1139"/>
      <c r="V33" s="1139"/>
      <c r="W33" s="1139"/>
      <c r="X33" s="1139"/>
      <c r="Y33" s="1139"/>
      <c r="Z33" s="1139"/>
      <c r="AA33" s="1139"/>
      <c r="AB33" s="1139"/>
      <c r="AC33" s="1139"/>
      <c r="AD33" s="1139"/>
      <c r="AE33" s="1140"/>
      <c r="AF33" s="1114"/>
      <c r="AG33" s="1115"/>
      <c r="AH33" s="1115"/>
      <c r="AI33" s="1115"/>
      <c r="AJ33" s="1116"/>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7"/>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415</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c r="A63" s="266" t="s">
        <v>395</v>
      </c>
      <c r="B63" s="1039" t="s">
        <v>416</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7136</v>
      </c>
      <c r="AG63" s="1054"/>
      <c r="AH63" s="1054"/>
      <c r="AI63" s="1054"/>
      <c r="AJ63" s="1125"/>
      <c r="AK63" s="1126"/>
      <c r="AL63" s="1058"/>
      <c r="AM63" s="1058"/>
      <c r="AN63" s="1058"/>
      <c r="AO63" s="1058"/>
      <c r="AP63" s="1054">
        <v>13916</v>
      </c>
      <c r="AQ63" s="1054"/>
      <c r="AR63" s="1054"/>
      <c r="AS63" s="1054"/>
      <c r="AT63" s="1054"/>
      <c r="AU63" s="1054">
        <v>5656</v>
      </c>
      <c r="AV63" s="1054"/>
      <c r="AW63" s="1054"/>
      <c r="AX63" s="1054"/>
      <c r="AY63" s="1054"/>
      <c r="AZ63" s="1120"/>
      <c r="BA63" s="1120"/>
      <c r="BB63" s="1120"/>
      <c r="BC63" s="1120"/>
      <c r="BD63" s="1120"/>
      <c r="BE63" s="1055"/>
      <c r="BF63" s="1055"/>
      <c r="BG63" s="1055"/>
      <c r="BH63" s="1055"/>
      <c r="BI63" s="1056"/>
      <c r="BJ63" s="1121" t="s">
        <v>417</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c r="A66" s="1090" t="s">
        <v>419</v>
      </c>
      <c r="B66" s="1091"/>
      <c r="C66" s="1091"/>
      <c r="D66" s="1091"/>
      <c r="E66" s="1091"/>
      <c r="F66" s="1091"/>
      <c r="G66" s="1091"/>
      <c r="H66" s="1091"/>
      <c r="I66" s="1091"/>
      <c r="J66" s="1091"/>
      <c r="K66" s="1091"/>
      <c r="L66" s="1091"/>
      <c r="M66" s="1091"/>
      <c r="N66" s="1091"/>
      <c r="O66" s="1091"/>
      <c r="P66" s="1092"/>
      <c r="Q66" s="1096" t="s">
        <v>420</v>
      </c>
      <c r="R66" s="1097"/>
      <c r="S66" s="1097"/>
      <c r="T66" s="1097"/>
      <c r="U66" s="1098"/>
      <c r="V66" s="1096" t="s">
        <v>421</v>
      </c>
      <c r="W66" s="1097"/>
      <c r="X66" s="1097"/>
      <c r="Y66" s="1097"/>
      <c r="Z66" s="1098"/>
      <c r="AA66" s="1096" t="s">
        <v>422</v>
      </c>
      <c r="AB66" s="1097"/>
      <c r="AC66" s="1097"/>
      <c r="AD66" s="1097"/>
      <c r="AE66" s="1098"/>
      <c r="AF66" s="1102" t="s">
        <v>403</v>
      </c>
      <c r="AG66" s="1103"/>
      <c r="AH66" s="1103"/>
      <c r="AI66" s="1103"/>
      <c r="AJ66" s="1104"/>
      <c r="AK66" s="1096" t="s">
        <v>423</v>
      </c>
      <c r="AL66" s="1091"/>
      <c r="AM66" s="1091"/>
      <c r="AN66" s="1091"/>
      <c r="AO66" s="1092"/>
      <c r="AP66" s="1096" t="s">
        <v>424</v>
      </c>
      <c r="AQ66" s="1097"/>
      <c r="AR66" s="1097"/>
      <c r="AS66" s="1097"/>
      <c r="AT66" s="1098"/>
      <c r="AU66" s="1096" t="s">
        <v>425</v>
      </c>
      <c r="AV66" s="1097"/>
      <c r="AW66" s="1097"/>
      <c r="AX66" s="1097"/>
      <c r="AY66" s="1098"/>
      <c r="AZ66" s="1096" t="s">
        <v>383</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c r="A68" s="260">
        <v>1</v>
      </c>
      <c r="B68" s="1080" t="s">
        <v>579</v>
      </c>
      <c r="C68" s="1081"/>
      <c r="D68" s="1081"/>
      <c r="E68" s="1081"/>
      <c r="F68" s="1081"/>
      <c r="G68" s="1081"/>
      <c r="H68" s="1081"/>
      <c r="I68" s="1081"/>
      <c r="J68" s="1081"/>
      <c r="K68" s="1081"/>
      <c r="L68" s="1081"/>
      <c r="M68" s="1081"/>
      <c r="N68" s="1081"/>
      <c r="O68" s="1081"/>
      <c r="P68" s="1082"/>
      <c r="Q68" s="1083">
        <v>1662</v>
      </c>
      <c r="R68" s="1077"/>
      <c r="S68" s="1077"/>
      <c r="T68" s="1077"/>
      <c r="U68" s="1077"/>
      <c r="V68" s="1077">
        <v>1628</v>
      </c>
      <c r="W68" s="1077"/>
      <c r="X68" s="1077"/>
      <c r="Y68" s="1077"/>
      <c r="Z68" s="1077"/>
      <c r="AA68" s="1077">
        <v>35</v>
      </c>
      <c r="AB68" s="1077"/>
      <c r="AC68" s="1077"/>
      <c r="AD68" s="1077"/>
      <c r="AE68" s="1077"/>
      <c r="AF68" s="1077">
        <v>35</v>
      </c>
      <c r="AG68" s="1077"/>
      <c r="AH68" s="1077"/>
      <c r="AI68" s="1077"/>
      <c r="AJ68" s="1077"/>
      <c r="AK68" s="1077"/>
      <c r="AL68" s="1077"/>
      <c r="AM68" s="1077"/>
      <c r="AN68" s="1077"/>
      <c r="AO68" s="1077"/>
      <c r="AP68" s="1077"/>
      <c r="AQ68" s="1077"/>
      <c r="AR68" s="1077"/>
      <c r="AS68" s="1077"/>
      <c r="AT68" s="1077"/>
      <c r="AU68" s="1077"/>
      <c r="AV68" s="1077"/>
      <c r="AW68" s="1077"/>
      <c r="AX68" s="1077"/>
      <c r="AY68" s="1077"/>
      <c r="AZ68" s="1078" t="s">
        <v>580</v>
      </c>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c r="A69" s="263">
        <v>2</v>
      </c>
      <c r="B69" s="1069" t="s">
        <v>582</v>
      </c>
      <c r="C69" s="1070"/>
      <c r="D69" s="1070"/>
      <c r="E69" s="1070"/>
      <c r="F69" s="1070"/>
      <c r="G69" s="1070"/>
      <c r="H69" s="1070"/>
      <c r="I69" s="1070"/>
      <c r="J69" s="1070"/>
      <c r="K69" s="1070"/>
      <c r="L69" s="1070"/>
      <c r="M69" s="1070"/>
      <c r="N69" s="1070"/>
      <c r="O69" s="1070"/>
      <c r="P69" s="1071"/>
      <c r="Q69" s="1072">
        <v>778014</v>
      </c>
      <c r="R69" s="1066"/>
      <c r="S69" s="1066"/>
      <c r="T69" s="1066"/>
      <c r="U69" s="1066"/>
      <c r="V69" s="1066">
        <v>737977</v>
      </c>
      <c r="W69" s="1066"/>
      <c r="X69" s="1066"/>
      <c r="Y69" s="1066"/>
      <c r="Z69" s="1066"/>
      <c r="AA69" s="1066">
        <v>40037</v>
      </c>
      <c r="AB69" s="1066"/>
      <c r="AC69" s="1066"/>
      <c r="AD69" s="1066"/>
      <c r="AE69" s="1066"/>
      <c r="AF69" s="1066">
        <v>40037</v>
      </c>
      <c r="AG69" s="1066"/>
      <c r="AH69" s="1066"/>
      <c r="AI69" s="1066"/>
      <c r="AJ69" s="1066"/>
      <c r="AK69" s="1066">
        <v>7130</v>
      </c>
      <c r="AL69" s="1066"/>
      <c r="AM69" s="1066"/>
      <c r="AN69" s="1066"/>
      <c r="AO69" s="1066"/>
      <c r="AP69" s="1066"/>
      <c r="AQ69" s="1066"/>
      <c r="AR69" s="1066"/>
      <c r="AS69" s="1066"/>
      <c r="AT69" s="1066"/>
      <c r="AU69" s="1066"/>
      <c r="AV69" s="1066"/>
      <c r="AW69" s="1066"/>
      <c r="AX69" s="1066"/>
      <c r="AY69" s="1066"/>
      <c r="AZ69" s="1067" t="s">
        <v>581</v>
      </c>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c r="A70" s="263">
        <v>3</v>
      </c>
      <c r="B70" s="1069" t="s">
        <v>583</v>
      </c>
      <c r="C70" s="1070"/>
      <c r="D70" s="1070"/>
      <c r="E70" s="1070"/>
      <c r="F70" s="1070"/>
      <c r="G70" s="1070"/>
      <c r="H70" s="1070"/>
      <c r="I70" s="1070"/>
      <c r="J70" s="1070"/>
      <c r="K70" s="1070"/>
      <c r="L70" s="1070"/>
      <c r="M70" s="1070"/>
      <c r="N70" s="1070"/>
      <c r="O70" s="1070"/>
      <c r="P70" s="1071"/>
      <c r="Q70" s="1072">
        <v>23332</v>
      </c>
      <c r="R70" s="1066"/>
      <c r="S70" s="1066"/>
      <c r="T70" s="1066"/>
      <c r="U70" s="1066"/>
      <c r="V70" s="1066">
        <v>22338</v>
      </c>
      <c r="W70" s="1066"/>
      <c r="X70" s="1066"/>
      <c r="Y70" s="1066"/>
      <c r="Z70" s="1066"/>
      <c r="AA70" s="1066">
        <v>994</v>
      </c>
      <c r="AB70" s="1066"/>
      <c r="AC70" s="1066"/>
      <c r="AD70" s="1066"/>
      <c r="AE70" s="1066"/>
      <c r="AF70" s="1066">
        <v>994</v>
      </c>
      <c r="AG70" s="1066"/>
      <c r="AH70" s="1066"/>
      <c r="AI70" s="1066"/>
      <c r="AJ70" s="1066"/>
      <c r="AK70" s="1066">
        <v>20</v>
      </c>
      <c r="AL70" s="1066"/>
      <c r="AM70" s="1066"/>
      <c r="AN70" s="1066"/>
      <c r="AO70" s="1066"/>
      <c r="AP70" s="1066"/>
      <c r="AQ70" s="1066"/>
      <c r="AR70" s="1066"/>
      <c r="AS70" s="1066"/>
      <c r="AT70" s="1066"/>
      <c r="AU70" s="1066"/>
      <c r="AV70" s="1066"/>
      <c r="AW70" s="1066"/>
      <c r="AX70" s="1066"/>
      <c r="AY70" s="1066"/>
      <c r="AZ70" s="1067" t="s">
        <v>580</v>
      </c>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c r="A71" s="263">
        <v>4</v>
      </c>
      <c r="B71" s="1069" t="s">
        <v>585</v>
      </c>
      <c r="C71" s="1070"/>
      <c r="D71" s="1070"/>
      <c r="E71" s="1070"/>
      <c r="F71" s="1070"/>
      <c r="G71" s="1070"/>
      <c r="H71" s="1070"/>
      <c r="I71" s="1070"/>
      <c r="J71" s="1070"/>
      <c r="K71" s="1070"/>
      <c r="L71" s="1070"/>
      <c r="M71" s="1070"/>
      <c r="N71" s="1070"/>
      <c r="O71" s="1070"/>
      <c r="P71" s="1071"/>
      <c r="Q71" s="1072">
        <v>284</v>
      </c>
      <c r="R71" s="1066"/>
      <c r="S71" s="1066"/>
      <c r="T71" s="1066"/>
      <c r="U71" s="1066"/>
      <c r="V71" s="1066">
        <v>122</v>
      </c>
      <c r="W71" s="1066"/>
      <c r="X71" s="1066"/>
      <c r="Y71" s="1066"/>
      <c r="Z71" s="1066"/>
      <c r="AA71" s="1066">
        <v>162</v>
      </c>
      <c r="AB71" s="1066"/>
      <c r="AC71" s="1066"/>
      <c r="AD71" s="1066"/>
      <c r="AE71" s="1066"/>
      <c r="AF71" s="1066">
        <v>162</v>
      </c>
      <c r="AG71" s="1066"/>
      <c r="AH71" s="1066"/>
      <c r="AI71" s="1066"/>
      <c r="AJ71" s="1066"/>
      <c r="AK71" s="1066"/>
      <c r="AL71" s="1066"/>
      <c r="AM71" s="1066"/>
      <c r="AN71" s="1066"/>
      <c r="AO71" s="1066"/>
      <c r="AP71" s="1066"/>
      <c r="AQ71" s="1066"/>
      <c r="AR71" s="1066"/>
      <c r="AS71" s="1066"/>
      <c r="AT71" s="1066"/>
      <c r="AU71" s="1066"/>
      <c r="AV71" s="1066"/>
      <c r="AW71" s="1066"/>
      <c r="AX71" s="1066"/>
      <c r="AY71" s="1066"/>
      <c r="AZ71" s="1067" t="s">
        <v>584</v>
      </c>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c r="A72" s="263">
        <v>5</v>
      </c>
      <c r="B72" s="1069" t="s">
        <v>586</v>
      </c>
      <c r="C72" s="1070"/>
      <c r="D72" s="1070"/>
      <c r="E72" s="1070"/>
      <c r="F72" s="1070"/>
      <c r="G72" s="1070"/>
      <c r="H72" s="1070"/>
      <c r="I72" s="1070"/>
      <c r="J72" s="1070"/>
      <c r="K72" s="1070"/>
      <c r="L72" s="1070"/>
      <c r="M72" s="1070"/>
      <c r="N72" s="1070"/>
      <c r="O72" s="1070"/>
      <c r="P72" s="1071"/>
      <c r="Q72" s="1072">
        <v>313</v>
      </c>
      <c r="R72" s="1066"/>
      <c r="S72" s="1066"/>
      <c r="T72" s="1066"/>
      <c r="U72" s="1066"/>
      <c r="V72" s="1066">
        <v>295</v>
      </c>
      <c r="W72" s="1066"/>
      <c r="X72" s="1066"/>
      <c r="Y72" s="1066"/>
      <c r="Z72" s="1066"/>
      <c r="AA72" s="1066">
        <v>18</v>
      </c>
      <c r="AB72" s="1066"/>
      <c r="AC72" s="1066"/>
      <c r="AD72" s="1066"/>
      <c r="AE72" s="1066"/>
      <c r="AF72" s="1066">
        <v>18</v>
      </c>
      <c r="AG72" s="1066"/>
      <c r="AH72" s="1066"/>
      <c r="AI72" s="1066"/>
      <c r="AJ72" s="1066"/>
      <c r="AK72" s="1066">
        <v>12</v>
      </c>
      <c r="AL72" s="1066"/>
      <c r="AM72" s="1066"/>
      <c r="AN72" s="1066"/>
      <c r="AO72" s="1066"/>
      <c r="AP72" s="1066"/>
      <c r="AQ72" s="1066"/>
      <c r="AR72" s="1066"/>
      <c r="AS72" s="1066"/>
      <c r="AT72" s="1066"/>
      <c r="AU72" s="1066"/>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c r="A73" s="263">
        <v>6</v>
      </c>
      <c r="B73" s="1069" t="s">
        <v>587</v>
      </c>
      <c r="C73" s="1070"/>
      <c r="D73" s="1070"/>
      <c r="E73" s="1070"/>
      <c r="F73" s="1070"/>
      <c r="G73" s="1070"/>
      <c r="H73" s="1070"/>
      <c r="I73" s="1070"/>
      <c r="J73" s="1070"/>
      <c r="K73" s="1070"/>
      <c r="L73" s="1070"/>
      <c r="M73" s="1070"/>
      <c r="N73" s="1070"/>
      <c r="O73" s="1070"/>
      <c r="P73" s="1071"/>
      <c r="Q73" s="1072"/>
      <c r="R73" s="1066"/>
      <c r="S73" s="1066"/>
      <c r="T73" s="1066"/>
      <c r="U73" s="1066"/>
      <c r="V73" s="1066"/>
      <c r="W73" s="1066"/>
      <c r="X73" s="1066"/>
      <c r="Y73" s="1066"/>
      <c r="Z73" s="1066"/>
      <c r="AA73" s="1066"/>
      <c r="AB73" s="1066"/>
      <c r="AC73" s="1066"/>
      <c r="AD73" s="1066"/>
      <c r="AE73" s="1066"/>
      <c r="AF73" s="1066"/>
      <c r="AG73" s="1066"/>
      <c r="AH73" s="1066"/>
      <c r="AI73" s="1066"/>
      <c r="AJ73" s="1066"/>
      <c r="AK73" s="1066"/>
      <c r="AL73" s="1066"/>
      <c r="AM73" s="1066"/>
      <c r="AN73" s="1066"/>
      <c r="AO73" s="1066"/>
      <c r="AP73" s="1066"/>
      <c r="AQ73" s="1066"/>
      <c r="AR73" s="1066"/>
      <c r="AS73" s="1066"/>
      <c r="AT73" s="1066"/>
      <c r="AU73" s="1066"/>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c r="A74" s="263">
        <v>7</v>
      </c>
      <c r="B74" s="1069" t="s">
        <v>588</v>
      </c>
      <c r="C74" s="1070"/>
      <c r="D74" s="1070"/>
      <c r="E74" s="1070"/>
      <c r="F74" s="1070"/>
      <c r="G74" s="1070"/>
      <c r="H74" s="1070"/>
      <c r="I74" s="1070"/>
      <c r="J74" s="1070"/>
      <c r="K74" s="1070"/>
      <c r="L74" s="1070"/>
      <c r="M74" s="1070"/>
      <c r="N74" s="1070"/>
      <c r="O74" s="1070"/>
      <c r="P74" s="1071"/>
      <c r="Q74" s="1072">
        <v>149</v>
      </c>
      <c r="R74" s="1066"/>
      <c r="S74" s="1066"/>
      <c r="T74" s="1066"/>
      <c r="U74" s="1066"/>
      <c r="V74" s="1066">
        <v>138</v>
      </c>
      <c r="W74" s="1066"/>
      <c r="X74" s="1066"/>
      <c r="Y74" s="1066"/>
      <c r="Z74" s="1066"/>
      <c r="AA74" s="1066">
        <v>10</v>
      </c>
      <c r="AB74" s="1066"/>
      <c r="AC74" s="1066"/>
      <c r="AD74" s="1066"/>
      <c r="AE74" s="1066"/>
      <c r="AF74" s="1066">
        <v>10</v>
      </c>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c r="A75" s="263">
        <v>8</v>
      </c>
      <c r="B75" s="1069" t="s">
        <v>589</v>
      </c>
      <c r="C75" s="1070"/>
      <c r="D75" s="1070"/>
      <c r="E75" s="1070"/>
      <c r="F75" s="1070"/>
      <c r="G75" s="1070"/>
      <c r="H75" s="1070"/>
      <c r="I75" s="1070"/>
      <c r="J75" s="1070"/>
      <c r="K75" s="1070"/>
      <c r="L75" s="1070"/>
      <c r="M75" s="1070"/>
      <c r="N75" s="1070"/>
      <c r="O75" s="1070"/>
      <c r="P75" s="1071"/>
      <c r="Q75" s="1073">
        <v>10170</v>
      </c>
      <c r="R75" s="1074"/>
      <c r="S75" s="1074"/>
      <c r="T75" s="1074"/>
      <c r="U75" s="1075"/>
      <c r="V75" s="1076">
        <v>9669</v>
      </c>
      <c r="W75" s="1074"/>
      <c r="X75" s="1074"/>
      <c r="Y75" s="1074"/>
      <c r="Z75" s="1075"/>
      <c r="AA75" s="1076">
        <v>501</v>
      </c>
      <c r="AB75" s="1074"/>
      <c r="AC75" s="1074"/>
      <c r="AD75" s="1074"/>
      <c r="AE75" s="1075"/>
      <c r="AF75" s="1076">
        <v>501</v>
      </c>
      <c r="AG75" s="1074"/>
      <c r="AH75" s="1074"/>
      <c r="AI75" s="1074"/>
      <c r="AJ75" s="1075"/>
      <c r="AK75" s="1076"/>
      <c r="AL75" s="1074"/>
      <c r="AM75" s="1074"/>
      <c r="AN75" s="1074"/>
      <c r="AO75" s="1075"/>
      <c r="AP75" s="1076">
        <v>2393</v>
      </c>
      <c r="AQ75" s="1074"/>
      <c r="AR75" s="1074"/>
      <c r="AS75" s="1074"/>
      <c r="AT75" s="1075"/>
      <c r="AU75" s="1076">
        <v>445</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c r="A88" s="266" t="s">
        <v>395</v>
      </c>
      <c r="B88" s="1039" t="s">
        <v>426</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41757</v>
      </c>
      <c r="AG88" s="1054"/>
      <c r="AH88" s="1054"/>
      <c r="AI88" s="1054"/>
      <c r="AJ88" s="1054"/>
      <c r="AK88" s="1058"/>
      <c r="AL88" s="1058"/>
      <c r="AM88" s="1058"/>
      <c r="AN88" s="1058"/>
      <c r="AO88" s="1058"/>
      <c r="AP88" s="1054">
        <v>2393</v>
      </c>
      <c r="AQ88" s="1054"/>
      <c r="AR88" s="1054"/>
      <c r="AS88" s="1054"/>
      <c r="AT88" s="1054"/>
      <c r="AU88" s="1054">
        <v>445</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395</v>
      </c>
      <c r="BR102" s="1039" t="s">
        <v>427</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100</v>
      </c>
      <c r="CS102" s="1046"/>
      <c r="CT102" s="1046"/>
      <c r="CU102" s="1046"/>
      <c r="CV102" s="1047"/>
      <c r="CW102" s="1045">
        <v>8</v>
      </c>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428</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429</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430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33" t="s">
        <v>432</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433</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c r="A109" s="988" t="s">
        <v>434</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435</v>
      </c>
      <c r="AB109" s="989"/>
      <c r="AC109" s="989"/>
      <c r="AD109" s="989"/>
      <c r="AE109" s="990"/>
      <c r="AF109" s="991" t="s">
        <v>436</v>
      </c>
      <c r="AG109" s="989"/>
      <c r="AH109" s="989"/>
      <c r="AI109" s="989"/>
      <c r="AJ109" s="990"/>
      <c r="AK109" s="991" t="s">
        <v>310</v>
      </c>
      <c r="AL109" s="989"/>
      <c r="AM109" s="989"/>
      <c r="AN109" s="989"/>
      <c r="AO109" s="990"/>
      <c r="AP109" s="991" t="s">
        <v>437</v>
      </c>
      <c r="AQ109" s="989"/>
      <c r="AR109" s="989"/>
      <c r="AS109" s="989"/>
      <c r="AT109" s="1020"/>
      <c r="AU109" s="988" t="s">
        <v>434</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435</v>
      </c>
      <c r="BR109" s="989"/>
      <c r="BS109" s="989"/>
      <c r="BT109" s="989"/>
      <c r="BU109" s="990"/>
      <c r="BV109" s="991" t="s">
        <v>436</v>
      </c>
      <c r="BW109" s="989"/>
      <c r="BX109" s="989"/>
      <c r="BY109" s="989"/>
      <c r="BZ109" s="990"/>
      <c r="CA109" s="991" t="s">
        <v>310</v>
      </c>
      <c r="CB109" s="989"/>
      <c r="CC109" s="989"/>
      <c r="CD109" s="989"/>
      <c r="CE109" s="990"/>
      <c r="CF109" s="1027" t="s">
        <v>437</v>
      </c>
      <c r="CG109" s="1027"/>
      <c r="CH109" s="1027"/>
      <c r="CI109" s="1027"/>
      <c r="CJ109" s="1027"/>
      <c r="CK109" s="991" t="s">
        <v>438</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435</v>
      </c>
      <c r="DH109" s="989"/>
      <c r="DI109" s="989"/>
      <c r="DJ109" s="989"/>
      <c r="DK109" s="990"/>
      <c r="DL109" s="991" t="s">
        <v>436</v>
      </c>
      <c r="DM109" s="989"/>
      <c r="DN109" s="989"/>
      <c r="DO109" s="989"/>
      <c r="DP109" s="990"/>
      <c r="DQ109" s="991" t="s">
        <v>310</v>
      </c>
      <c r="DR109" s="989"/>
      <c r="DS109" s="989"/>
      <c r="DT109" s="989"/>
      <c r="DU109" s="990"/>
      <c r="DV109" s="991" t="s">
        <v>437</v>
      </c>
      <c r="DW109" s="989"/>
      <c r="DX109" s="989"/>
      <c r="DY109" s="989"/>
      <c r="DZ109" s="1020"/>
    </row>
    <row r="110" spans="1:131" s="248" customFormat="1" ht="26.25" customHeight="1">
      <c r="A110" s="891" t="s">
        <v>439</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3642330</v>
      </c>
      <c r="AB110" s="982"/>
      <c r="AC110" s="982"/>
      <c r="AD110" s="982"/>
      <c r="AE110" s="983"/>
      <c r="AF110" s="984">
        <v>3768245</v>
      </c>
      <c r="AG110" s="982"/>
      <c r="AH110" s="982"/>
      <c r="AI110" s="982"/>
      <c r="AJ110" s="983"/>
      <c r="AK110" s="984">
        <v>3946983</v>
      </c>
      <c r="AL110" s="982"/>
      <c r="AM110" s="982"/>
      <c r="AN110" s="982"/>
      <c r="AO110" s="983"/>
      <c r="AP110" s="985">
        <v>15.7</v>
      </c>
      <c r="AQ110" s="986"/>
      <c r="AR110" s="986"/>
      <c r="AS110" s="986"/>
      <c r="AT110" s="987"/>
      <c r="AU110" s="1021" t="s">
        <v>73</v>
      </c>
      <c r="AV110" s="1022"/>
      <c r="AW110" s="1022"/>
      <c r="AX110" s="1022"/>
      <c r="AY110" s="1022"/>
      <c r="AZ110" s="947" t="s">
        <v>440</v>
      </c>
      <c r="BA110" s="892"/>
      <c r="BB110" s="892"/>
      <c r="BC110" s="892"/>
      <c r="BD110" s="892"/>
      <c r="BE110" s="892"/>
      <c r="BF110" s="892"/>
      <c r="BG110" s="892"/>
      <c r="BH110" s="892"/>
      <c r="BI110" s="892"/>
      <c r="BJ110" s="892"/>
      <c r="BK110" s="892"/>
      <c r="BL110" s="892"/>
      <c r="BM110" s="892"/>
      <c r="BN110" s="892"/>
      <c r="BO110" s="892"/>
      <c r="BP110" s="893"/>
      <c r="BQ110" s="948">
        <v>38229023</v>
      </c>
      <c r="BR110" s="929"/>
      <c r="BS110" s="929"/>
      <c r="BT110" s="929"/>
      <c r="BU110" s="929"/>
      <c r="BV110" s="929">
        <v>37037738</v>
      </c>
      <c r="BW110" s="929"/>
      <c r="BX110" s="929"/>
      <c r="BY110" s="929"/>
      <c r="BZ110" s="929"/>
      <c r="CA110" s="929">
        <v>36532681</v>
      </c>
      <c r="CB110" s="929"/>
      <c r="CC110" s="929"/>
      <c r="CD110" s="929"/>
      <c r="CE110" s="929"/>
      <c r="CF110" s="953">
        <v>145.19999999999999</v>
      </c>
      <c r="CG110" s="954"/>
      <c r="CH110" s="954"/>
      <c r="CI110" s="954"/>
      <c r="CJ110" s="954"/>
      <c r="CK110" s="1017" t="s">
        <v>441</v>
      </c>
      <c r="CL110" s="903"/>
      <c r="CM110" s="978" t="s">
        <v>442</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v>1486590</v>
      </c>
      <c r="DH110" s="929"/>
      <c r="DI110" s="929"/>
      <c r="DJ110" s="929"/>
      <c r="DK110" s="929"/>
      <c r="DL110" s="929">
        <v>1291191</v>
      </c>
      <c r="DM110" s="929"/>
      <c r="DN110" s="929"/>
      <c r="DO110" s="929"/>
      <c r="DP110" s="929"/>
      <c r="DQ110" s="929">
        <v>1093233</v>
      </c>
      <c r="DR110" s="929"/>
      <c r="DS110" s="929"/>
      <c r="DT110" s="929"/>
      <c r="DU110" s="929"/>
      <c r="DV110" s="930">
        <v>4.3</v>
      </c>
      <c r="DW110" s="930"/>
      <c r="DX110" s="930"/>
      <c r="DY110" s="930"/>
      <c r="DZ110" s="931"/>
    </row>
    <row r="111" spans="1:131" s="248" customFormat="1" ht="26.25" customHeight="1">
      <c r="A111" s="858" t="s">
        <v>443</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236</v>
      </c>
      <c r="AB111" s="1010"/>
      <c r="AC111" s="1010"/>
      <c r="AD111" s="1010"/>
      <c r="AE111" s="1011"/>
      <c r="AF111" s="1012" t="s">
        <v>236</v>
      </c>
      <c r="AG111" s="1010"/>
      <c r="AH111" s="1010"/>
      <c r="AI111" s="1010"/>
      <c r="AJ111" s="1011"/>
      <c r="AK111" s="1012" t="s">
        <v>236</v>
      </c>
      <c r="AL111" s="1010"/>
      <c r="AM111" s="1010"/>
      <c r="AN111" s="1010"/>
      <c r="AO111" s="1011"/>
      <c r="AP111" s="1013" t="s">
        <v>236</v>
      </c>
      <c r="AQ111" s="1014"/>
      <c r="AR111" s="1014"/>
      <c r="AS111" s="1014"/>
      <c r="AT111" s="1015"/>
      <c r="AU111" s="1023"/>
      <c r="AV111" s="1024"/>
      <c r="AW111" s="1024"/>
      <c r="AX111" s="1024"/>
      <c r="AY111" s="1024"/>
      <c r="AZ111" s="899" t="s">
        <v>444</v>
      </c>
      <c r="BA111" s="834"/>
      <c r="BB111" s="834"/>
      <c r="BC111" s="834"/>
      <c r="BD111" s="834"/>
      <c r="BE111" s="834"/>
      <c r="BF111" s="834"/>
      <c r="BG111" s="834"/>
      <c r="BH111" s="834"/>
      <c r="BI111" s="834"/>
      <c r="BJ111" s="834"/>
      <c r="BK111" s="834"/>
      <c r="BL111" s="834"/>
      <c r="BM111" s="834"/>
      <c r="BN111" s="834"/>
      <c r="BO111" s="834"/>
      <c r="BP111" s="835"/>
      <c r="BQ111" s="900">
        <v>4221707</v>
      </c>
      <c r="BR111" s="901"/>
      <c r="BS111" s="901"/>
      <c r="BT111" s="901"/>
      <c r="BU111" s="901"/>
      <c r="BV111" s="901">
        <v>3658090</v>
      </c>
      <c r="BW111" s="901"/>
      <c r="BX111" s="901"/>
      <c r="BY111" s="901"/>
      <c r="BZ111" s="901"/>
      <c r="CA111" s="901">
        <v>2794283</v>
      </c>
      <c r="CB111" s="901"/>
      <c r="CC111" s="901"/>
      <c r="CD111" s="901"/>
      <c r="CE111" s="901"/>
      <c r="CF111" s="962">
        <v>11.1</v>
      </c>
      <c r="CG111" s="963"/>
      <c r="CH111" s="963"/>
      <c r="CI111" s="963"/>
      <c r="CJ111" s="963"/>
      <c r="CK111" s="1018"/>
      <c r="CL111" s="905"/>
      <c r="CM111" s="908" t="s">
        <v>445</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446</v>
      </c>
      <c r="DH111" s="901"/>
      <c r="DI111" s="901"/>
      <c r="DJ111" s="901"/>
      <c r="DK111" s="901"/>
      <c r="DL111" s="901" t="s">
        <v>446</v>
      </c>
      <c r="DM111" s="901"/>
      <c r="DN111" s="901"/>
      <c r="DO111" s="901"/>
      <c r="DP111" s="901"/>
      <c r="DQ111" s="901" t="s">
        <v>446</v>
      </c>
      <c r="DR111" s="901"/>
      <c r="DS111" s="901"/>
      <c r="DT111" s="901"/>
      <c r="DU111" s="901"/>
      <c r="DV111" s="878" t="s">
        <v>446</v>
      </c>
      <c r="DW111" s="878"/>
      <c r="DX111" s="878"/>
      <c r="DY111" s="878"/>
      <c r="DZ111" s="879"/>
    </row>
    <row r="112" spans="1:131" s="248" customFormat="1" ht="26.25" customHeight="1">
      <c r="A112" s="1003" t="s">
        <v>447</v>
      </c>
      <c r="B112" s="1004"/>
      <c r="C112" s="834" t="s">
        <v>448</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236</v>
      </c>
      <c r="AB112" s="864"/>
      <c r="AC112" s="864"/>
      <c r="AD112" s="864"/>
      <c r="AE112" s="865"/>
      <c r="AF112" s="866" t="s">
        <v>449</v>
      </c>
      <c r="AG112" s="864"/>
      <c r="AH112" s="864"/>
      <c r="AI112" s="864"/>
      <c r="AJ112" s="865"/>
      <c r="AK112" s="866" t="s">
        <v>449</v>
      </c>
      <c r="AL112" s="864"/>
      <c r="AM112" s="864"/>
      <c r="AN112" s="864"/>
      <c r="AO112" s="865"/>
      <c r="AP112" s="911" t="s">
        <v>449</v>
      </c>
      <c r="AQ112" s="912"/>
      <c r="AR112" s="912"/>
      <c r="AS112" s="912"/>
      <c r="AT112" s="913"/>
      <c r="AU112" s="1023"/>
      <c r="AV112" s="1024"/>
      <c r="AW112" s="1024"/>
      <c r="AX112" s="1024"/>
      <c r="AY112" s="1024"/>
      <c r="AZ112" s="899" t="s">
        <v>450</v>
      </c>
      <c r="BA112" s="834"/>
      <c r="BB112" s="834"/>
      <c r="BC112" s="834"/>
      <c r="BD112" s="834"/>
      <c r="BE112" s="834"/>
      <c r="BF112" s="834"/>
      <c r="BG112" s="834"/>
      <c r="BH112" s="834"/>
      <c r="BI112" s="834"/>
      <c r="BJ112" s="834"/>
      <c r="BK112" s="834"/>
      <c r="BL112" s="834"/>
      <c r="BM112" s="834"/>
      <c r="BN112" s="834"/>
      <c r="BO112" s="834"/>
      <c r="BP112" s="835"/>
      <c r="BQ112" s="900">
        <v>6325481</v>
      </c>
      <c r="BR112" s="901"/>
      <c r="BS112" s="901"/>
      <c r="BT112" s="901"/>
      <c r="BU112" s="901"/>
      <c r="BV112" s="901">
        <v>5939364</v>
      </c>
      <c r="BW112" s="901"/>
      <c r="BX112" s="901"/>
      <c r="BY112" s="901"/>
      <c r="BZ112" s="901"/>
      <c r="CA112" s="901">
        <v>5656126</v>
      </c>
      <c r="CB112" s="901"/>
      <c r="CC112" s="901"/>
      <c r="CD112" s="901"/>
      <c r="CE112" s="901"/>
      <c r="CF112" s="962">
        <v>22.5</v>
      </c>
      <c r="CG112" s="963"/>
      <c r="CH112" s="963"/>
      <c r="CI112" s="963"/>
      <c r="CJ112" s="963"/>
      <c r="CK112" s="1018"/>
      <c r="CL112" s="905"/>
      <c r="CM112" s="908" t="s">
        <v>451</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449</v>
      </c>
      <c r="DH112" s="901"/>
      <c r="DI112" s="901"/>
      <c r="DJ112" s="901"/>
      <c r="DK112" s="901"/>
      <c r="DL112" s="901" t="s">
        <v>236</v>
      </c>
      <c r="DM112" s="901"/>
      <c r="DN112" s="901"/>
      <c r="DO112" s="901"/>
      <c r="DP112" s="901"/>
      <c r="DQ112" s="901" t="s">
        <v>236</v>
      </c>
      <c r="DR112" s="901"/>
      <c r="DS112" s="901"/>
      <c r="DT112" s="901"/>
      <c r="DU112" s="901"/>
      <c r="DV112" s="878" t="s">
        <v>452</v>
      </c>
      <c r="DW112" s="878"/>
      <c r="DX112" s="878"/>
      <c r="DY112" s="878"/>
      <c r="DZ112" s="879"/>
    </row>
    <row r="113" spans="1:130" s="248" customFormat="1" ht="26.25" customHeight="1">
      <c r="A113" s="1005"/>
      <c r="B113" s="1006"/>
      <c r="C113" s="834" t="s">
        <v>453</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696234</v>
      </c>
      <c r="AB113" s="1010"/>
      <c r="AC113" s="1010"/>
      <c r="AD113" s="1010"/>
      <c r="AE113" s="1011"/>
      <c r="AF113" s="1012">
        <v>661311</v>
      </c>
      <c r="AG113" s="1010"/>
      <c r="AH113" s="1010"/>
      <c r="AI113" s="1010"/>
      <c r="AJ113" s="1011"/>
      <c r="AK113" s="1012">
        <v>612666</v>
      </c>
      <c r="AL113" s="1010"/>
      <c r="AM113" s="1010"/>
      <c r="AN113" s="1010"/>
      <c r="AO113" s="1011"/>
      <c r="AP113" s="1013">
        <v>2.4</v>
      </c>
      <c r="AQ113" s="1014"/>
      <c r="AR113" s="1014"/>
      <c r="AS113" s="1014"/>
      <c r="AT113" s="1015"/>
      <c r="AU113" s="1023"/>
      <c r="AV113" s="1024"/>
      <c r="AW113" s="1024"/>
      <c r="AX113" s="1024"/>
      <c r="AY113" s="1024"/>
      <c r="AZ113" s="899" t="s">
        <v>454</v>
      </c>
      <c r="BA113" s="834"/>
      <c r="BB113" s="834"/>
      <c r="BC113" s="834"/>
      <c r="BD113" s="834"/>
      <c r="BE113" s="834"/>
      <c r="BF113" s="834"/>
      <c r="BG113" s="834"/>
      <c r="BH113" s="834"/>
      <c r="BI113" s="834"/>
      <c r="BJ113" s="834"/>
      <c r="BK113" s="834"/>
      <c r="BL113" s="834"/>
      <c r="BM113" s="834"/>
      <c r="BN113" s="834"/>
      <c r="BO113" s="834"/>
      <c r="BP113" s="835"/>
      <c r="BQ113" s="900">
        <v>572343</v>
      </c>
      <c r="BR113" s="901"/>
      <c r="BS113" s="901"/>
      <c r="BT113" s="901"/>
      <c r="BU113" s="901"/>
      <c r="BV113" s="901">
        <v>537125</v>
      </c>
      <c r="BW113" s="901"/>
      <c r="BX113" s="901"/>
      <c r="BY113" s="901"/>
      <c r="BZ113" s="901"/>
      <c r="CA113" s="901">
        <v>445090</v>
      </c>
      <c r="CB113" s="901"/>
      <c r="CC113" s="901"/>
      <c r="CD113" s="901"/>
      <c r="CE113" s="901"/>
      <c r="CF113" s="962">
        <v>1.8</v>
      </c>
      <c r="CG113" s="963"/>
      <c r="CH113" s="963"/>
      <c r="CI113" s="963"/>
      <c r="CJ113" s="963"/>
      <c r="CK113" s="1018"/>
      <c r="CL113" s="905"/>
      <c r="CM113" s="908" t="s">
        <v>455</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449</v>
      </c>
      <c r="DH113" s="864"/>
      <c r="DI113" s="864"/>
      <c r="DJ113" s="864"/>
      <c r="DK113" s="865"/>
      <c r="DL113" s="866" t="s">
        <v>236</v>
      </c>
      <c r="DM113" s="864"/>
      <c r="DN113" s="864"/>
      <c r="DO113" s="864"/>
      <c r="DP113" s="865"/>
      <c r="DQ113" s="866" t="s">
        <v>449</v>
      </c>
      <c r="DR113" s="864"/>
      <c r="DS113" s="864"/>
      <c r="DT113" s="864"/>
      <c r="DU113" s="865"/>
      <c r="DV113" s="911" t="s">
        <v>236</v>
      </c>
      <c r="DW113" s="912"/>
      <c r="DX113" s="912"/>
      <c r="DY113" s="912"/>
      <c r="DZ113" s="913"/>
    </row>
    <row r="114" spans="1:130" s="248" customFormat="1" ht="26.25" customHeight="1">
      <c r="A114" s="1005"/>
      <c r="B114" s="1006"/>
      <c r="C114" s="834" t="s">
        <v>456</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153665</v>
      </c>
      <c r="AB114" s="864"/>
      <c r="AC114" s="864"/>
      <c r="AD114" s="864"/>
      <c r="AE114" s="865"/>
      <c r="AF114" s="866">
        <v>150253</v>
      </c>
      <c r="AG114" s="864"/>
      <c r="AH114" s="864"/>
      <c r="AI114" s="864"/>
      <c r="AJ114" s="865"/>
      <c r="AK114" s="866">
        <v>141579</v>
      </c>
      <c r="AL114" s="864"/>
      <c r="AM114" s="864"/>
      <c r="AN114" s="864"/>
      <c r="AO114" s="865"/>
      <c r="AP114" s="911">
        <v>0.6</v>
      </c>
      <c r="AQ114" s="912"/>
      <c r="AR114" s="912"/>
      <c r="AS114" s="912"/>
      <c r="AT114" s="913"/>
      <c r="AU114" s="1023"/>
      <c r="AV114" s="1024"/>
      <c r="AW114" s="1024"/>
      <c r="AX114" s="1024"/>
      <c r="AY114" s="1024"/>
      <c r="AZ114" s="899" t="s">
        <v>457</v>
      </c>
      <c r="BA114" s="834"/>
      <c r="BB114" s="834"/>
      <c r="BC114" s="834"/>
      <c r="BD114" s="834"/>
      <c r="BE114" s="834"/>
      <c r="BF114" s="834"/>
      <c r="BG114" s="834"/>
      <c r="BH114" s="834"/>
      <c r="BI114" s="834"/>
      <c r="BJ114" s="834"/>
      <c r="BK114" s="834"/>
      <c r="BL114" s="834"/>
      <c r="BM114" s="834"/>
      <c r="BN114" s="834"/>
      <c r="BO114" s="834"/>
      <c r="BP114" s="835"/>
      <c r="BQ114" s="900">
        <v>4063852</v>
      </c>
      <c r="BR114" s="901"/>
      <c r="BS114" s="901"/>
      <c r="BT114" s="901"/>
      <c r="BU114" s="901"/>
      <c r="BV114" s="901">
        <v>4020744</v>
      </c>
      <c r="BW114" s="901"/>
      <c r="BX114" s="901"/>
      <c r="BY114" s="901"/>
      <c r="BZ114" s="901"/>
      <c r="CA114" s="901">
        <v>3884662</v>
      </c>
      <c r="CB114" s="901"/>
      <c r="CC114" s="901"/>
      <c r="CD114" s="901"/>
      <c r="CE114" s="901"/>
      <c r="CF114" s="962">
        <v>15.4</v>
      </c>
      <c r="CG114" s="963"/>
      <c r="CH114" s="963"/>
      <c r="CI114" s="963"/>
      <c r="CJ114" s="963"/>
      <c r="CK114" s="1018"/>
      <c r="CL114" s="905"/>
      <c r="CM114" s="908" t="s">
        <v>458</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449</v>
      </c>
      <c r="DH114" s="864"/>
      <c r="DI114" s="864"/>
      <c r="DJ114" s="864"/>
      <c r="DK114" s="865"/>
      <c r="DL114" s="866" t="s">
        <v>449</v>
      </c>
      <c r="DM114" s="864"/>
      <c r="DN114" s="864"/>
      <c r="DO114" s="864"/>
      <c r="DP114" s="865"/>
      <c r="DQ114" s="866" t="s">
        <v>236</v>
      </c>
      <c r="DR114" s="864"/>
      <c r="DS114" s="864"/>
      <c r="DT114" s="864"/>
      <c r="DU114" s="865"/>
      <c r="DV114" s="911" t="s">
        <v>449</v>
      </c>
      <c r="DW114" s="912"/>
      <c r="DX114" s="912"/>
      <c r="DY114" s="912"/>
      <c r="DZ114" s="913"/>
    </row>
    <row r="115" spans="1:130" s="248" customFormat="1" ht="26.25" customHeight="1">
      <c r="A115" s="1005"/>
      <c r="B115" s="1006"/>
      <c r="C115" s="834" t="s">
        <v>459</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619673</v>
      </c>
      <c r="AB115" s="1010"/>
      <c r="AC115" s="1010"/>
      <c r="AD115" s="1010"/>
      <c r="AE115" s="1011"/>
      <c r="AF115" s="1012">
        <v>617962</v>
      </c>
      <c r="AG115" s="1010"/>
      <c r="AH115" s="1010"/>
      <c r="AI115" s="1010"/>
      <c r="AJ115" s="1011"/>
      <c r="AK115" s="1012">
        <v>615504</v>
      </c>
      <c r="AL115" s="1010"/>
      <c r="AM115" s="1010"/>
      <c r="AN115" s="1010"/>
      <c r="AO115" s="1011"/>
      <c r="AP115" s="1013">
        <v>2.4</v>
      </c>
      <c r="AQ115" s="1014"/>
      <c r="AR115" s="1014"/>
      <c r="AS115" s="1014"/>
      <c r="AT115" s="1015"/>
      <c r="AU115" s="1023"/>
      <c r="AV115" s="1024"/>
      <c r="AW115" s="1024"/>
      <c r="AX115" s="1024"/>
      <c r="AY115" s="1024"/>
      <c r="AZ115" s="899" t="s">
        <v>460</v>
      </c>
      <c r="BA115" s="834"/>
      <c r="BB115" s="834"/>
      <c r="BC115" s="834"/>
      <c r="BD115" s="834"/>
      <c r="BE115" s="834"/>
      <c r="BF115" s="834"/>
      <c r="BG115" s="834"/>
      <c r="BH115" s="834"/>
      <c r="BI115" s="834"/>
      <c r="BJ115" s="834"/>
      <c r="BK115" s="834"/>
      <c r="BL115" s="834"/>
      <c r="BM115" s="834"/>
      <c r="BN115" s="834"/>
      <c r="BO115" s="834"/>
      <c r="BP115" s="835"/>
      <c r="BQ115" s="900">
        <v>1211</v>
      </c>
      <c r="BR115" s="901"/>
      <c r="BS115" s="901"/>
      <c r="BT115" s="901"/>
      <c r="BU115" s="901"/>
      <c r="BV115" s="901">
        <v>4330</v>
      </c>
      <c r="BW115" s="901"/>
      <c r="BX115" s="901"/>
      <c r="BY115" s="901"/>
      <c r="BZ115" s="901"/>
      <c r="CA115" s="901" t="s">
        <v>236</v>
      </c>
      <c r="CB115" s="901"/>
      <c r="CC115" s="901"/>
      <c r="CD115" s="901"/>
      <c r="CE115" s="901"/>
      <c r="CF115" s="962" t="s">
        <v>449</v>
      </c>
      <c r="CG115" s="963"/>
      <c r="CH115" s="963"/>
      <c r="CI115" s="963"/>
      <c r="CJ115" s="963"/>
      <c r="CK115" s="1018"/>
      <c r="CL115" s="905"/>
      <c r="CM115" s="899" t="s">
        <v>461</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v>294200</v>
      </c>
      <c r="DH115" s="864"/>
      <c r="DI115" s="864"/>
      <c r="DJ115" s="864"/>
      <c r="DK115" s="865"/>
      <c r="DL115" s="866">
        <v>294257</v>
      </c>
      <c r="DM115" s="864"/>
      <c r="DN115" s="864"/>
      <c r="DO115" s="864"/>
      <c r="DP115" s="865"/>
      <c r="DQ115" s="866" t="s">
        <v>449</v>
      </c>
      <c r="DR115" s="864"/>
      <c r="DS115" s="864"/>
      <c r="DT115" s="864"/>
      <c r="DU115" s="865"/>
      <c r="DV115" s="911" t="s">
        <v>236</v>
      </c>
      <c r="DW115" s="912"/>
      <c r="DX115" s="912"/>
      <c r="DY115" s="912"/>
      <c r="DZ115" s="913"/>
    </row>
    <row r="116" spans="1:130" s="248" customFormat="1" ht="26.25" customHeight="1">
      <c r="A116" s="1007"/>
      <c r="B116" s="1008"/>
      <c r="C116" s="967" t="s">
        <v>462</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449</v>
      </c>
      <c r="AB116" s="864"/>
      <c r="AC116" s="864"/>
      <c r="AD116" s="864"/>
      <c r="AE116" s="865"/>
      <c r="AF116" s="866" t="s">
        <v>449</v>
      </c>
      <c r="AG116" s="864"/>
      <c r="AH116" s="864"/>
      <c r="AI116" s="864"/>
      <c r="AJ116" s="865"/>
      <c r="AK116" s="866" t="s">
        <v>236</v>
      </c>
      <c r="AL116" s="864"/>
      <c r="AM116" s="864"/>
      <c r="AN116" s="864"/>
      <c r="AO116" s="865"/>
      <c r="AP116" s="911" t="s">
        <v>452</v>
      </c>
      <c r="AQ116" s="912"/>
      <c r="AR116" s="912"/>
      <c r="AS116" s="912"/>
      <c r="AT116" s="913"/>
      <c r="AU116" s="1023"/>
      <c r="AV116" s="1024"/>
      <c r="AW116" s="1024"/>
      <c r="AX116" s="1024"/>
      <c r="AY116" s="1024"/>
      <c r="AZ116" s="950" t="s">
        <v>463</v>
      </c>
      <c r="BA116" s="951"/>
      <c r="BB116" s="951"/>
      <c r="BC116" s="951"/>
      <c r="BD116" s="951"/>
      <c r="BE116" s="951"/>
      <c r="BF116" s="951"/>
      <c r="BG116" s="951"/>
      <c r="BH116" s="951"/>
      <c r="BI116" s="951"/>
      <c r="BJ116" s="951"/>
      <c r="BK116" s="951"/>
      <c r="BL116" s="951"/>
      <c r="BM116" s="951"/>
      <c r="BN116" s="951"/>
      <c r="BO116" s="951"/>
      <c r="BP116" s="952"/>
      <c r="BQ116" s="900" t="s">
        <v>452</v>
      </c>
      <c r="BR116" s="901"/>
      <c r="BS116" s="901"/>
      <c r="BT116" s="901"/>
      <c r="BU116" s="901"/>
      <c r="BV116" s="901" t="s">
        <v>449</v>
      </c>
      <c r="BW116" s="901"/>
      <c r="BX116" s="901"/>
      <c r="BY116" s="901"/>
      <c r="BZ116" s="901"/>
      <c r="CA116" s="901" t="s">
        <v>449</v>
      </c>
      <c r="CB116" s="901"/>
      <c r="CC116" s="901"/>
      <c r="CD116" s="901"/>
      <c r="CE116" s="901"/>
      <c r="CF116" s="962" t="s">
        <v>449</v>
      </c>
      <c r="CG116" s="963"/>
      <c r="CH116" s="963"/>
      <c r="CI116" s="963"/>
      <c r="CJ116" s="963"/>
      <c r="CK116" s="1018"/>
      <c r="CL116" s="905"/>
      <c r="CM116" s="908" t="s">
        <v>464</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449</v>
      </c>
      <c r="DH116" s="864"/>
      <c r="DI116" s="864"/>
      <c r="DJ116" s="864"/>
      <c r="DK116" s="865"/>
      <c r="DL116" s="866" t="s">
        <v>236</v>
      </c>
      <c r="DM116" s="864"/>
      <c r="DN116" s="864"/>
      <c r="DO116" s="864"/>
      <c r="DP116" s="865"/>
      <c r="DQ116" s="866" t="s">
        <v>449</v>
      </c>
      <c r="DR116" s="864"/>
      <c r="DS116" s="864"/>
      <c r="DT116" s="864"/>
      <c r="DU116" s="865"/>
      <c r="DV116" s="911" t="s">
        <v>449</v>
      </c>
      <c r="DW116" s="912"/>
      <c r="DX116" s="912"/>
      <c r="DY116" s="912"/>
      <c r="DZ116" s="913"/>
    </row>
    <row r="117" spans="1:130" s="248" customFormat="1" ht="26.25" customHeight="1">
      <c r="A117" s="988" t="s">
        <v>189</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465</v>
      </c>
      <c r="Z117" s="990"/>
      <c r="AA117" s="995">
        <v>5111902</v>
      </c>
      <c r="AB117" s="996"/>
      <c r="AC117" s="996"/>
      <c r="AD117" s="996"/>
      <c r="AE117" s="997"/>
      <c r="AF117" s="998">
        <v>5197771</v>
      </c>
      <c r="AG117" s="996"/>
      <c r="AH117" s="996"/>
      <c r="AI117" s="996"/>
      <c r="AJ117" s="997"/>
      <c r="AK117" s="998">
        <v>5316732</v>
      </c>
      <c r="AL117" s="996"/>
      <c r="AM117" s="996"/>
      <c r="AN117" s="996"/>
      <c r="AO117" s="997"/>
      <c r="AP117" s="999"/>
      <c r="AQ117" s="1000"/>
      <c r="AR117" s="1000"/>
      <c r="AS117" s="1000"/>
      <c r="AT117" s="1001"/>
      <c r="AU117" s="1023"/>
      <c r="AV117" s="1024"/>
      <c r="AW117" s="1024"/>
      <c r="AX117" s="1024"/>
      <c r="AY117" s="1024"/>
      <c r="AZ117" s="950" t="s">
        <v>466</v>
      </c>
      <c r="BA117" s="951"/>
      <c r="BB117" s="951"/>
      <c r="BC117" s="951"/>
      <c r="BD117" s="951"/>
      <c r="BE117" s="951"/>
      <c r="BF117" s="951"/>
      <c r="BG117" s="951"/>
      <c r="BH117" s="951"/>
      <c r="BI117" s="951"/>
      <c r="BJ117" s="951"/>
      <c r="BK117" s="951"/>
      <c r="BL117" s="951"/>
      <c r="BM117" s="951"/>
      <c r="BN117" s="951"/>
      <c r="BO117" s="951"/>
      <c r="BP117" s="952"/>
      <c r="BQ117" s="900" t="s">
        <v>449</v>
      </c>
      <c r="BR117" s="901"/>
      <c r="BS117" s="901"/>
      <c r="BT117" s="901"/>
      <c r="BU117" s="901"/>
      <c r="BV117" s="901" t="s">
        <v>449</v>
      </c>
      <c r="BW117" s="901"/>
      <c r="BX117" s="901"/>
      <c r="BY117" s="901"/>
      <c r="BZ117" s="901"/>
      <c r="CA117" s="901" t="s">
        <v>236</v>
      </c>
      <c r="CB117" s="901"/>
      <c r="CC117" s="901"/>
      <c r="CD117" s="901"/>
      <c r="CE117" s="901"/>
      <c r="CF117" s="962" t="s">
        <v>236</v>
      </c>
      <c r="CG117" s="963"/>
      <c r="CH117" s="963"/>
      <c r="CI117" s="963"/>
      <c r="CJ117" s="963"/>
      <c r="CK117" s="1018"/>
      <c r="CL117" s="905"/>
      <c r="CM117" s="908" t="s">
        <v>467</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449</v>
      </c>
      <c r="DH117" s="864"/>
      <c r="DI117" s="864"/>
      <c r="DJ117" s="864"/>
      <c r="DK117" s="865"/>
      <c r="DL117" s="866" t="s">
        <v>236</v>
      </c>
      <c r="DM117" s="864"/>
      <c r="DN117" s="864"/>
      <c r="DO117" s="864"/>
      <c r="DP117" s="865"/>
      <c r="DQ117" s="866" t="s">
        <v>236</v>
      </c>
      <c r="DR117" s="864"/>
      <c r="DS117" s="864"/>
      <c r="DT117" s="864"/>
      <c r="DU117" s="865"/>
      <c r="DV117" s="911" t="s">
        <v>468</v>
      </c>
      <c r="DW117" s="912"/>
      <c r="DX117" s="912"/>
      <c r="DY117" s="912"/>
      <c r="DZ117" s="913"/>
    </row>
    <row r="118" spans="1:130" s="248" customFormat="1" ht="26.25" customHeight="1">
      <c r="A118" s="988" t="s">
        <v>438</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435</v>
      </c>
      <c r="AB118" s="989"/>
      <c r="AC118" s="989"/>
      <c r="AD118" s="989"/>
      <c r="AE118" s="990"/>
      <c r="AF118" s="991" t="s">
        <v>436</v>
      </c>
      <c r="AG118" s="989"/>
      <c r="AH118" s="989"/>
      <c r="AI118" s="989"/>
      <c r="AJ118" s="990"/>
      <c r="AK118" s="991" t="s">
        <v>310</v>
      </c>
      <c r="AL118" s="989"/>
      <c r="AM118" s="989"/>
      <c r="AN118" s="989"/>
      <c r="AO118" s="990"/>
      <c r="AP118" s="992" t="s">
        <v>437</v>
      </c>
      <c r="AQ118" s="993"/>
      <c r="AR118" s="993"/>
      <c r="AS118" s="993"/>
      <c r="AT118" s="994"/>
      <c r="AU118" s="1023"/>
      <c r="AV118" s="1024"/>
      <c r="AW118" s="1024"/>
      <c r="AX118" s="1024"/>
      <c r="AY118" s="1024"/>
      <c r="AZ118" s="966" t="s">
        <v>469</v>
      </c>
      <c r="BA118" s="967"/>
      <c r="BB118" s="967"/>
      <c r="BC118" s="967"/>
      <c r="BD118" s="967"/>
      <c r="BE118" s="967"/>
      <c r="BF118" s="967"/>
      <c r="BG118" s="967"/>
      <c r="BH118" s="967"/>
      <c r="BI118" s="967"/>
      <c r="BJ118" s="967"/>
      <c r="BK118" s="967"/>
      <c r="BL118" s="967"/>
      <c r="BM118" s="967"/>
      <c r="BN118" s="967"/>
      <c r="BO118" s="967"/>
      <c r="BP118" s="968"/>
      <c r="BQ118" s="969" t="s">
        <v>236</v>
      </c>
      <c r="BR118" s="932"/>
      <c r="BS118" s="932"/>
      <c r="BT118" s="932"/>
      <c r="BU118" s="932"/>
      <c r="BV118" s="932" t="s">
        <v>452</v>
      </c>
      <c r="BW118" s="932"/>
      <c r="BX118" s="932"/>
      <c r="BY118" s="932"/>
      <c r="BZ118" s="932"/>
      <c r="CA118" s="932" t="s">
        <v>449</v>
      </c>
      <c r="CB118" s="932"/>
      <c r="CC118" s="932"/>
      <c r="CD118" s="932"/>
      <c r="CE118" s="932"/>
      <c r="CF118" s="962" t="s">
        <v>452</v>
      </c>
      <c r="CG118" s="963"/>
      <c r="CH118" s="963"/>
      <c r="CI118" s="963"/>
      <c r="CJ118" s="963"/>
      <c r="CK118" s="1018"/>
      <c r="CL118" s="905"/>
      <c r="CM118" s="908" t="s">
        <v>470</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236</v>
      </c>
      <c r="DH118" s="864"/>
      <c r="DI118" s="864"/>
      <c r="DJ118" s="864"/>
      <c r="DK118" s="865"/>
      <c r="DL118" s="866" t="s">
        <v>449</v>
      </c>
      <c r="DM118" s="864"/>
      <c r="DN118" s="864"/>
      <c r="DO118" s="864"/>
      <c r="DP118" s="865"/>
      <c r="DQ118" s="866" t="s">
        <v>449</v>
      </c>
      <c r="DR118" s="864"/>
      <c r="DS118" s="864"/>
      <c r="DT118" s="864"/>
      <c r="DU118" s="865"/>
      <c r="DV118" s="911" t="s">
        <v>236</v>
      </c>
      <c r="DW118" s="912"/>
      <c r="DX118" s="912"/>
      <c r="DY118" s="912"/>
      <c r="DZ118" s="913"/>
    </row>
    <row r="119" spans="1:130" s="248" customFormat="1" ht="26.25" customHeight="1">
      <c r="A119" s="902" t="s">
        <v>441</v>
      </c>
      <c r="B119" s="903"/>
      <c r="C119" s="978" t="s">
        <v>442</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v>222316</v>
      </c>
      <c r="AB119" s="982"/>
      <c r="AC119" s="982"/>
      <c r="AD119" s="982"/>
      <c r="AE119" s="983"/>
      <c r="AF119" s="984">
        <v>220361</v>
      </c>
      <c r="AG119" s="982"/>
      <c r="AH119" s="982"/>
      <c r="AI119" s="982"/>
      <c r="AJ119" s="983"/>
      <c r="AK119" s="984">
        <v>218339</v>
      </c>
      <c r="AL119" s="982"/>
      <c r="AM119" s="982"/>
      <c r="AN119" s="982"/>
      <c r="AO119" s="983"/>
      <c r="AP119" s="985">
        <v>0.9</v>
      </c>
      <c r="AQ119" s="986"/>
      <c r="AR119" s="986"/>
      <c r="AS119" s="986"/>
      <c r="AT119" s="987"/>
      <c r="AU119" s="1025"/>
      <c r="AV119" s="1026"/>
      <c r="AW119" s="1026"/>
      <c r="AX119" s="1026"/>
      <c r="AY119" s="1026"/>
      <c r="AZ119" s="279" t="s">
        <v>189</v>
      </c>
      <c r="BA119" s="279"/>
      <c r="BB119" s="279"/>
      <c r="BC119" s="279"/>
      <c r="BD119" s="279"/>
      <c r="BE119" s="279"/>
      <c r="BF119" s="279"/>
      <c r="BG119" s="279"/>
      <c r="BH119" s="279"/>
      <c r="BI119" s="279"/>
      <c r="BJ119" s="279"/>
      <c r="BK119" s="279"/>
      <c r="BL119" s="279"/>
      <c r="BM119" s="279"/>
      <c r="BN119" s="279"/>
      <c r="BO119" s="964" t="s">
        <v>471</v>
      </c>
      <c r="BP119" s="965"/>
      <c r="BQ119" s="969">
        <v>53413617</v>
      </c>
      <c r="BR119" s="932"/>
      <c r="BS119" s="932"/>
      <c r="BT119" s="932"/>
      <c r="BU119" s="932"/>
      <c r="BV119" s="932">
        <v>51197391</v>
      </c>
      <c r="BW119" s="932"/>
      <c r="BX119" s="932"/>
      <c r="BY119" s="932"/>
      <c r="BZ119" s="932"/>
      <c r="CA119" s="932">
        <v>49312842</v>
      </c>
      <c r="CB119" s="932"/>
      <c r="CC119" s="932"/>
      <c r="CD119" s="932"/>
      <c r="CE119" s="932"/>
      <c r="CF119" s="830"/>
      <c r="CG119" s="831"/>
      <c r="CH119" s="831"/>
      <c r="CI119" s="831"/>
      <c r="CJ119" s="921"/>
      <c r="CK119" s="1019"/>
      <c r="CL119" s="907"/>
      <c r="CM119" s="925" t="s">
        <v>472</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2440917</v>
      </c>
      <c r="DH119" s="847"/>
      <c r="DI119" s="847"/>
      <c r="DJ119" s="847"/>
      <c r="DK119" s="848"/>
      <c r="DL119" s="849">
        <v>2072642</v>
      </c>
      <c r="DM119" s="847"/>
      <c r="DN119" s="847"/>
      <c r="DO119" s="847"/>
      <c r="DP119" s="848"/>
      <c r="DQ119" s="849">
        <v>1701050</v>
      </c>
      <c r="DR119" s="847"/>
      <c r="DS119" s="847"/>
      <c r="DT119" s="847"/>
      <c r="DU119" s="848"/>
      <c r="DV119" s="935">
        <v>6.8</v>
      </c>
      <c r="DW119" s="936"/>
      <c r="DX119" s="936"/>
      <c r="DY119" s="936"/>
      <c r="DZ119" s="937"/>
    </row>
    <row r="120" spans="1:130" s="248" customFormat="1" ht="26.25" customHeight="1">
      <c r="A120" s="904"/>
      <c r="B120" s="905"/>
      <c r="C120" s="908" t="s">
        <v>445</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236</v>
      </c>
      <c r="AB120" s="864"/>
      <c r="AC120" s="864"/>
      <c r="AD120" s="864"/>
      <c r="AE120" s="865"/>
      <c r="AF120" s="866" t="s">
        <v>449</v>
      </c>
      <c r="AG120" s="864"/>
      <c r="AH120" s="864"/>
      <c r="AI120" s="864"/>
      <c r="AJ120" s="865"/>
      <c r="AK120" s="866" t="s">
        <v>452</v>
      </c>
      <c r="AL120" s="864"/>
      <c r="AM120" s="864"/>
      <c r="AN120" s="864"/>
      <c r="AO120" s="865"/>
      <c r="AP120" s="911" t="s">
        <v>449</v>
      </c>
      <c r="AQ120" s="912"/>
      <c r="AR120" s="912"/>
      <c r="AS120" s="912"/>
      <c r="AT120" s="913"/>
      <c r="AU120" s="970" t="s">
        <v>473</v>
      </c>
      <c r="AV120" s="971"/>
      <c r="AW120" s="971"/>
      <c r="AX120" s="971"/>
      <c r="AY120" s="972"/>
      <c r="AZ120" s="947" t="s">
        <v>474</v>
      </c>
      <c r="BA120" s="892"/>
      <c r="BB120" s="892"/>
      <c r="BC120" s="892"/>
      <c r="BD120" s="892"/>
      <c r="BE120" s="892"/>
      <c r="BF120" s="892"/>
      <c r="BG120" s="892"/>
      <c r="BH120" s="892"/>
      <c r="BI120" s="892"/>
      <c r="BJ120" s="892"/>
      <c r="BK120" s="892"/>
      <c r="BL120" s="892"/>
      <c r="BM120" s="892"/>
      <c r="BN120" s="892"/>
      <c r="BO120" s="892"/>
      <c r="BP120" s="893"/>
      <c r="BQ120" s="948">
        <v>11195905</v>
      </c>
      <c r="BR120" s="929"/>
      <c r="BS120" s="929"/>
      <c r="BT120" s="929"/>
      <c r="BU120" s="929"/>
      <c r="BV120" s="929">
        <v>11632095</v>
      </c>
      <c r="BW120" s="929"/>
      <c r="BX120" s="929"/>
      <c r="BY120" s="929"/>
      <c r="BZ120" s="929"/>
      <c r="CA120" s="929">
        <v>10490096</v>
      </c>
      <c r="CB120" s="929"/>
      <c r="CC120" s="929"/>
      <c r="CD120" s="929"/>
      <c r="CE120" s="929"/>
      <c r="CF120" s="953">
        <v>41.7</v>
      </c>
      <c r="CG120" s="954"/>
      <c r="CH120" s="954"/>
      <c r="CI120" s="954"/>
      <c r="CJ120" s="954"/>
      <c r="CK120" s="955" t="s">
        <v>475</v>
      </c>
      <c r="CL120" s="939"/>
      <c r="CM120" s="939"/>
      <c r="CN120" s="939"/>
      <c r="CO120" s="940"/>
      <c r="CP120" s="959" t="s">
        <v>476</v>
      </c>
      <c r="CQ120" s="960"/>
      <c r="CR120" s="960"/>
      <c r="CS120" s="960"/>
      <c r="CT120" s="960"/>
      <c r="CU120" s="960"/>
      <c r="CV120" s="960"/>
      <c r="CW120" s="960"/>
      <c r="CX120" s="960"/>
      <c r="CY120" s="960"/>
      <c r="CZ120" s="960"/>
      <c r="DA120" s="960"/>
      <c r="DB120" s="960"/>
      <c r="DC120" s="960"/>
      <c r="DD120" s="960"/>
      <c r="DE120" s="960"/>
      <c r="DF120" s="961"/>
      <c r="DG120" s="948">
        <v>6317956</v>
      </c>
      <c r="DH120" s="929"/>
      <c r="DI120" s="929"/>
      <c r="DJ120" s="929"/>
      <c r="DK120" s="929"/>
      <c r="DL120" s="929">
        <v>5931247</v>
      </c>
      <c r="DM120" s="929"/>
      <c r="DN120" s="929"/>
      <c r="DO120" s="929"/>
      <c r="DP120" s="929"/>
      <c r="DQ120" s="929">
        <v>5645450</v>
      </c>
      <c r="DR120" s="929"/>
      <c r="DS120" s="929"/>
      <c r="DT120" s="929"/>
      <c r="DU120" s="929"/>
      <c r="DV120" s="930">
        <v>22.4</v>
      </c>
      <c r="DW120" s="930"/>
      <c r="DX120" s="930"/>
      <c r="DY120" s="930"/>
      <c r="DZ120" s="931"/>
    </row>
    <row r="121" spans="1:130" s="248" customFormat="1" ht="26.25" customHeight="1">
      <c r="A121" s="904"/>
      <c r="B121" s="905"/>
      <c r="C121" s="950" t="s">
        <v>477</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449</v>
      </c>
      <c r="AB121" s="864"/>
      <c r="AC121" s="864"/>
      <c r="AD121" s="864"/>
      <c r="AE121" s="865"/>
      <c r="AF121" s="866" t="s">
        <v>452</v>
      </c>
      <c r="AG121" s="864"/>
      <c r="AH121" s="864"/>
      <c r="AI121" s="864"/>
      <c r="AJ121" s="865"/>
      <c r="AK121" s="866" t="s">
        <v>449</v>
      </c>
      <c r="AL121" s="864"/>
      <c r="AM121" s="864"/>
      <c r="AN121" s="864"/>
      <c r="AO121" s="865"/>
      <c r="AP121" s="911" t="s">
        <v>449</v>
      </c>
      <c r="AQ121" s="912"/>
      <c r="AR121" s="912"/>
      <c r="AS121" s="912"/>
      <c r="AT121" s="913"/>
      <c r="AU121" s="973"/>
      <c r="AV121" s="974"/>
      <c r="AW121" s="974"/>
      <c r="AX121" s="974"/>
      <c r="AY121" s="975"/>
      <c r="AZ121" s="899" t="s">
        <v>478</v>
      </c>
      <c r="BA121" s="834"/>
      <c r="BB121" s="834"/>
      <c r="BC121" s="834"/>
      <c r="BD121" s="834"/>
      <c r="BE121" s="834"/>
      <c r="BF121" s="834"/>
      <c r="BG121" s="834"/>
      <c r="BH121" s="834"/>
      <c r="BI121" s="834"/>
      <c r="BJ121" s="834"/>
      <c r="BK121" s="834"/>
      <c r="BL121" s="834"/>
      <c r="BM121" s="834"/>
      <c r="BN121" s="834"/>
      <c r="BO121" s="834"/>
      <c r="BP121" s="835"/>
      <c r="BQ121" s="900">
        <v>6195679</v>
      </c>
      <c r="BR121" s="901"/>
      <c r="BS121" s="901"/>
      <c r="BT121" s="901"/>
      <c r="BU121" s="901"/>
      <c r="BV121" s="901">
        <v>6056645</v>
      </c>
      <c r="BW121" s="901"/>
      <c r="BX121" s="901"/>
      <c r="BY121" s="901"/>
      <c r="BZ121" s="901"/>
      <c r="CA121" s="901">
        <v>5670406</v>
      </c>
      <c r="CB121" s="901"/>
      <c r="CC121" s="901"/>
      <c r="CD121" s="901"/>
      <c r="CE121" s="901"/>
      <c r="CF121" s="962">
        <v>22.5</v>
      </c>
      <c r="CG121" s="963"/>
      <c r="CH121" s="963"/>
      <c r="CI121" s="963"/>
      <c r="CJ121" s="963"/>
      <c r="CK121" s="956"/>
      <c r="CL121" s="942"/>
      <c r="CM121" s="942"/>
      <c r="CN121" s="942"/>
      <c r="CO121" s="943"/>
      <c r="CP121" s="922" t="s">
        <v>411</v>
      </c>
      <c r="CQ121" s="923"/>
      <c r="CR121" s="923"/>
      <c r="CS121" s="923"/>
      <c r="CT121" s="923"/>
      <c r="CU121" s="923"/>
      <c r="CV121" s="923"/>
      <c r="CW121" s="923"/>
      <c r="CX121" s="923"/>
      <c r="CY121" s="923"/>
      <c r="CZ121" s="923"/>
      <c r="DA121" s="923"/>
      <c r="DB121" s="923"/>
      <c r="DC121" s="923"/>
      <c r="DD121" s="923"/>
      <c r="DE121" s="923"/>
      <c r="DF121" s="924"/>
      <c r="DG121" s="900">
        <v>7525</v>
      </c>
      <c r="DH121" s="901"/>
      <c r="DI121" s="901"/>
      <c r="DJ121" s="901"/>
      <c r="DK121" s="901"/>
      <c r="DL121" s="901">
        <v>8117</v>
      </c>
      <c r="DM121" s="901"/>
      <c r="DN121" s="901"/>
      <c r="DO121" s="901"/>
      <c r="DP121" s="901"/>
      <c r="DQ121" s="901">
        <v>10676</v>
      </c>
      <c r="DR121" s="901"/>
      <c r="DS121" s="901"/>
      <c r="DT121" s="901"/>
      <c r="DU121" s="901"/>
      <c r="DV121" s="878">
        <v>0</v>
      </c>
      <c r="DW121" s="878"/>
      <c r="DX121" s="878"/>
      <c r="DY121" s="878"/>
      <c r="DZ121" s="879"/>
    </row>
    <row r="122" spans="1:130" s="248" customFormat="1" ht="26.25" customHeight="1">
      <c r="A122" s="904"/>
      <c r="B122" s="905"/>
      <c r="C122" s="908" t="s">
        <v>458</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449</v>
      </c>
      <c r="AB122" s="864"/>
      <c r="AC122" s="864"/>
      <c r="AD122" s="864"/>
      <c r="AE122" s="865"/>
      <c r="AF122" s="866" t="s">
        <v>449</v>
      </c>
      <c r="AG122" s="864"/>
      <c r="AH122" s="864"/>
      <c r="AI122" s="864"/>
      <c r="AJ122" s="865"/>
      <c r="AK122" s="866" t="s">
        <v>449</v>
      </c>
      <c r="AL122" s="864"/>
      <c r="AM122" s="864"/>
      <c r="AN122" s="864"/>
      <c r="AO122" s="865"/>
      <c r="AP122" s="911" t="s">
        <v>236</v>
      </c>
      <c r="AQ122" s="912"/>
      <c r="AR122" s="912"/>
      <c r="AS122" s="912"/>
      <c r="AT122" s="913"/>
      <c r="AU122" s="973"/>
      <c r="AV122" s="974"/>
      <c r="AW122" s="974"/>
      <c r="AX122" s="974"/>
      <c r="AY122" s="975"/>
      <c r="AZ122" s="966" t="s">
        <v>479</v>
      </c>
      <c r="BA122" s="967"/>
      <c r="BB122" s="967"/>
      <c r="BC122" s="967"/>
      <c r="BD122" s="967"/>
      <c r="BE122" s="967"/>
      <c r="BF122" s="967"/>
      <c r="BG122" s="967"/>
      <c r="BH122" s="967"/>
      <c r="BI122" s="967"/>
      <c r="BJ122" s="967"/>
      <c r="BK122" s="967"/>
      <c r="BL122" s="967"/>
      <c r="BM122" s="967"/>
      <c r="BN122" s="967"/>
      <c r="BO122" s="967"/>
      <c r="BP122" s="968"/>
      <c r="BQ122" s="969">
        <v>35251353</v>
      </c>
      <c r="BR122" s="932"/>
      <c r="BS122" s="932"/>
      <c r="BT122" s="932"/>
      <c r="BU122" s="932"/>
      <c r="BV122" s="932">
        <v>34196038</v>
      </c>
      <c r="BW122" s="932"/>
      <c r="BX122" s="932"/>
      <c r="BY122" s="932"/>
      <c r="BZ122" s="932"/>
      <c r="CA122" s="932">
        <v>33409577</v>
      </c>
      <c r="CB122" s="932"/>
      <c r="CC122" s="932"/>
      <c r="CD122" s="932"/>
      <c r="CE122" s="932"/>
      <c r="CF122" s="933">
        <v>132.80000000000001</v>
      </c>
      <c r="CG122" s="934"/>
      <c r="CH122" s="934"/>
      <c r="CI122" s="934"/>
      <c r="CJ122" s="934"/>
      <c r="CK122" s="956"/>
      <c r="CL122" s="942"/>
      <c r="CM122" s="942"/>
      <c r="CN122" s="942"/>
      <c r="CO122" s="943"/>
      <c r="CP122" s="922" t="s">
        <v>409</v>
      </c>
      <c r="CQ122" s="923"/>
      <c r="CR122" s="923"/>
      <c r="CS122" s="923"/>
      <c r="CT122" s="923"/>
      <c r="CU122" s="923"/>
      <c r="CV122" s="923"/>
      <c r="CW122" s="923"/>
      <c r="CX122" s="923"/>
      <c r="CY122" s="923"/>
      <c r="CZ122" s="923"/>
      <c r="DA122" s="923"/>
      <c r="DB122" s="923"/>
      <c r="DC122" s="923"/>
      <c r="DD122" s="923"/>
      <c r="DE122" s="923"/>
      <c r="DF122" s="924"/>
      <c r="DG122" s="900" t="s">
        <v>452</v>
      </c>
      <c r="DH122" s="901"/>
      <c r="DI122" s="901"/>
      <c r="DJ122" s="901"/>
      <c r="DK122" s="901"/>
      <c r="DL122" s="901" t="s">
        <v>449</v>
      </c>
      <c r="DM122" s="901"/>
      <c r="DN122" s="901"/>
      <c r="DO122" s="901"/>
      <c r="DP122" s="901"/>
      <c r="DQ122" s="901" t="s">
        <v>449</v>
      </c>
      <c r="DR122" s="901"/>
      <c r="DS122" s="901"/>
      <c r="DT122" s="901"/>
      <c r="DU122" s="901"/>
      <c r="DV122" s="878" t="s">
        <v>449</v>
      </c>
      <c r="DW122" s="878"/>
      <c r="DX122" s="878"/>
      <c r="DY122" s="878"/>
      <c r="DZ122" s="879"/>
    </row>
    <row r="123" spans="1:130" s="248" customFormat="1" ht="26.25" customHeight="1">
      <c r="A123" s="904"/>
      <c r="B123" s="905"/>
      <c r="C123" s="908" t="s">
        <v>464</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468</v>
      </c>
      <c r="AB123" s="864"/>
      <c r="AC123" s="864"/>
      <c r="AD123" s="864"/>
      <c r="AE123" s="865"/>
      <c r="AF123" s="866" t="s">
        <v>449</v>
      </c>
      <c r="AG123" s="864"/>
      <c r="AH123" s="864"/>
      <c r="AI123" s="864"/>
      <c r="AJ123" s="865"/>
      <c r="AK123" s="866" t="s">
        <v>452</v>
      </c>
      <c r="AL123" s="864"/>
      <c r="AM123" s="864"/>
      <c r="AN123" s="864"/>
      <c r="AO123" s="865"/>
      <c r="AP123" s="911" t="s">
        <v>236</v>
      </c>
      <c r="AQ123" s="912"/>
      <c r="AR123" s="912"/>
      <c r="AS123" s="912"/>
      <c r="AT123" s="913"/>
      <c r="AU123" s="976"/>
      <c r="AV123" s="977"/>
      <c r="AW123" s="977"/>
      <c r="AX123" s="977"/>
      <c r="AY123" s="977"/>
      <c r="AZ123" s="279" t="s">
        <v>189</v>
      </c>
      <c r="BA123" s="279"/>
      <c r="BB123" s="279"/>
      <c r="BC123" s="279"/>
      <c r="BD123" s="279"/>
      <c r="BE123" s="279"/>
      <c r="BF123" s="279"/>
      <c r="BG123" s="279"/>
      <c r="BH123" s="279"/>
      <c r="BI123" s="279"/>
      <c r="BJ123" s="279"/>
      <c r="BK123" s="279"/>
      <c r="BL123" s="279"/>
      <c r="BM123" s="279"/>
      <c r="BN123" s="279"/>
      <c r="BO123" s="964" t="s">
        <v>480</v>
      </c>
      <c r="BP123" s="965"/>
      <c r="BQ123" s="919">
        <v>52642937</v>
      </c>
      <c r="BR123" s="920"/>
      <c r="BS123" s="920"/>
      <c r="BT123" s="920"/>
      <c r="BU123" s="920"/>
      <c r="BV123" s="920">
        <v>51884778</v>
      </c>
      <c r="BW123" s="920"/>
      <c r="BX123" s="920"/>
      <c r="BY123" s="920"/>
      <c r="BZ123" s="920"/>
      <c r="CA123" s="920">
        <v>49570079</v>
      </c>
      <c r="CB123" s="920"/>
      <c r="CC123" s="920"/>
      <c r="CD123" s="920"/>
      <c r="CE123" s="920"/>
      <c r="CF123" s="830"/>
      <c r="CG123" s="831"/>
      <c r="CH123" s="831"/>
      <c r="CI123" s="831"/>
      <c r="CJ123" s="921"/>
      <c r="CK123" s="956"/>
      <c r="CL123" s="942"/>
      <c r="CM123" s="942"/>
      <c r="CN123" s="942"/>
      <c r="CO123" s="943"/>
      <c r="CP123" s="922" t="s">
        <v>410</v>
      </c>
      <c r="CQ123" s="923"/>
      <c r="CR123" s="923"/>
      <c r="CS123" s="923"/>
      <c r="CT123" s="923"/>
      <c r="CU123" s="923"/>
      <c r="CV123" s="923"/>
      <c r="CW123" s="923"/>
      <c r="CX123" s="923"/>
      <c r="CY123" s="923"/>
      <c r="CZ123" s="923"/>
      <c r="DA123" s="923"/>
      <c r="DB123" s="923"/>
      <c r="DC123" s="923"/>
      <c r="DD123" s="923"/>
      <c r="DE123" s="923"/>
      <c r="DF123" s="924"/>
      <c r="DG123" s="863" t="s">
        <v>468</v>
      </c>
      <c r="DH123" s="864"/>
      <c r="DI123" s="864"/>
      <c r="DJ123" s="864"/>
      <c r="DK123" s="865"/>
      <c r="DL123" s="866" t="s">
        <v>236</v>
      </c>
      <c r="DM123" s="864"/>
      <c r="DN123" s="864"/>
      <c r="DO123" s="864"/>
      <c r="DP123" s="865"/>
      <c r="DQ123" s="866" t="s">
        <v>236</v>
      </c>
      <c r="DR123" s="864"/>
      <c r="DS123" s="864"/>
      <c r="DT123" s="864"/>
      <c r="DU123" s="865"/>
      <c r="DV123" s="911" t="s">
        <v>449</v>
      </c>
      <c r="DW123" s="912"/>
      <c r="DX123" s="912"/>
      <c r="DY123" s="912"/>
      <c r="DZ123" s="913"/>
    </row>
    <row r="124" spans="1:130" s="248" customFormat="1" ht="26.25" customHeight="1" thickBot="1">
      <c r="A124" s="904"/>
      <c r="B124" s="905"/>
      <c r="C124" s="908" t="s">
        <v>467</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236</v>
      </c>
      <c r="AB124" s="864"/>
      <c r="AC124" s="864"/>
      <c r="AD124" s="864"/>
      <c r="AE124" s="865"/>
      <c r="AF124" s="866" t="s">
        <v>236</v>
      </c>
      <c r="AG124" s="864"/>
      <c r="AH124" s="864"/>
      <c r="AI124" s="864"/>
      <c r="AJ124" s="865"/>
      <c r="AK124" s="866" t="s">
        <v>236</v>
      </c>
      <c r="AL124" s="864"/>
      <c r="AM124" s="864"/>
      <c r="AN124" s="864"/>
      <c r="AO124" s="865"/>
      <c r="AP124" s="911" t="s">
        <v>236</v>
      </c>
      <c r="AQ124" s="912"/>
      <c r="AR124" s="912"/>
      <c r="AS124" s="912"/>
      <c r="AT124" s="913"/>
      <c r="AU124" s="914" t="s">
        <v>481</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3.1</v>
      </c>
      <c r="BR124" s="918"/>
      <c r="BS124" s="918"/>
      <c r="BT124" s="918"/>
      <c r="BU124" s="918"/>
      <c r="BV124" s="918" t="s">
        <v>449</v>
      </c>
      <c r="BW124" s="918"/>
      <c r="BX124" s="918"/>
      <c r="BY124" s="918"/>
      <c r="BZ124" s="918"/>
      <c r="CA124" s="918" t="s">
        <v>449</v>
      </c>
      <c r="CB124" s="918"/>
      <c r="CC124" s="918"/>
      <c r="CD124" s="918"/>
      <c r="CE124" s="918"/>
      <c r="CF124" s="808"/>
      <c r="CG124" s="809"/>
      <c r="CH124" s="809"/>
      <c r="CI124" s="809"/>
      <c r="CJ124" s="949"/>
      <c r="CK124" s="957"/>
      <c r="CL124" s="957"/>
      <c r="CM124" s="957"/>
      <c r="CN124" s="957"/>
      <c r="CO124" s="958"/>
      <c r="CP124" s="922" t="s">
        <v>482</v>
      </c>
      <c r="CQ124" s="923"/>
      <c r="CR124" s="923"/>
      <c r="CS124" s="923"/>
      <c r="CT124" s="923"/>
      <c r="CU124" s="923"/>
      <c r="CV124" s="923"/>
      <c r="CW124" s="923"/>
      <c r="CX124" s="923"/>
      <c r="CY124" s="923"/>
      <c r="CZ124" s="923"/>
      <c r="DA124" s="923"/>
      <c r="DB124" s="923"/>
      <c r="DC124" s="923"/>
      <c r="DD124" s="923"/>
      <c r="DE124" s="923"/>
      <c r="DF124" s="924"/>
      <c r="DG124" s="846" t="s">
        <v>236</v>
      </c>
      <c r="DH124" s="847"/>
      <c r="DI124" s="847"/>
      <c r="DJ124" s="847"/>
      <c r="DK124" s="848"/>
      <c r="DL124" s="849" t="s">
        <v>449</v>
      </c>
      <c r="DM124" s="847"/>
      <c r="DN124" s="847"/>
      <c r="DO124" s="847"/>
      <c r="DP124" s="848"/>
      <c r="DQ124" s="849" t="s">
        <v>449</v>
      </c>
      <c r="DR124" s="847"/>
      <c r="DS124" s="847"/>
      <c r="DT124" s="847"/>
      <c r="DU124" s="848"/>
      <c r="DV124" s="935" t="s">
        <v>452</v>
      </c>
      <c r="DW124" s="936"/>
      <c r="DX124" s="936"/>
      <c r="DY124" s="936"/>
      <c r="DZ124" s="937"/>
    </row>
    <row r="125" spans="1:130" s="248" customFormat="1" ht="26.25" customHeight="1">
      <c r="A125" s="904"/>
      <c r="B125" s="905"/>
      <c r="C125" s="908" t="s">
        <v>470</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236</v>
      </c>
      <c r="AB125" s="864"/>
      <c r="AC125" s="864"/>
      <c r="AD125" s="864"/>
      <c r="AE125" s="865"/>
      <c r="AF125" s="866" t="s">
        <v>236</v>
      </c>
      <c r="AG125" s="864"/>
      <c r="AH125" s="864"/>
      <c r="AI125" s="864"/>
      <c r="AJ125" s="865"/>
      <c r="AK125" s="866" t="s">
        <v>449</v>
      </c>
      <c r="AL125" s="864"/>
      <c r="AM125" s="864"/>
      <c r="AN125" s="864"/>
      <c r="AO125" s="865"/>
      <c r="AP125" s="911" t="s">
        <v>449</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483</v>
      </c>
      <c r="CL125" s="939"/>
      <c r="CM125" s="939"/>
      <c r="CN125" s="939"/>
      <c r="CO125" s="940"/>
      <c r="CP125" s="947" t="s">
        <v>484</v>
      </c>
      <c r="CQ125" s="892"/>
      <c r="CR125" s="892"/>
      <c r="CS125" s="892"/>
      <c r="CT125" s="892"/>
      <c r="CU125" s="892"/>
      <c r="CV125" s="892"/>
      <c r="CW125" s="892"/>
      <c r="CX125" s="892"/>
      <c r="CY125" s="892"/>
      <c r="CZ125" s="892"/>
      <c r="DA125" s="892"/>
      <c r="DB125" s="892"/>
      <c r="DC125" s="892"/>
      <c r="DD125" s="892"/>
      <c r="DE125" s="892"/>
      <c r="DF125" s="893"/>
      <c r="DG125" s="948" t="s">
        <v>236</v>
      </c>
      <c r="DH125" s="929"/>
      <c r="DI125" s="929"/>
      <c r="DJ125" s="929"/>
      <c r="DK125" s="929"/>
      <c r="DL125" s="929" t="s">
        <v>452</v>
      </c>
      <c r="DM125" s="929"/>
      <c r="DN125" s="929"/>
      <c r="DO125" s="929"/>
      <c r="DP125" s="929"/>
      <c r="DQ125" s="929" t="s">
        <v>236</v>
      </c>
      <c r="DR125" s="929"/>
      <c r="DS125" s="929"/>
      <c r="DT125" s="929"/>
      <c r="DU125" s="929"/>
      <c r="DV125" s="930" t="s">
        <v>449</v>
      </c>
      <c r="DW125" s="930"/>
      <c r="DX125" s="930"/>
      <c r="DY125" s="930"/>
      <c r="DZ125" s="931"/>
    </row>
    <row r="126" spans="1:130" s="248" customFormat="1" ht="26.25" customHeight="1" thickBot="1">
      <c r="A126" s="904"/>
      <c r="B126" s="905"/>
      <c r="C126" s="908" t="s">
        <v>472</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397357</v>
      </c>
      <c r="AB126" s="864"/>
      <c r="AC126" s="864"/>
      <c r="AD126" s="864"/>
      <c r="AE126" s="865"/>
      <c r="AF126" s="866">
        <v>397601</v>
      </c>
      <c r="AG126" s="864"/>
      <c r="AH126" s="864"/>
      <c r="AI126" s="864"/>
      <c r="AJ126" s="865"/>
      <c r="AK126" s="866">
        <v>397165</v>
      </c>
      <c r="AL126" s="864"/>
      <c r="AM126" s="864"/>
      <c r="AN126" s="864"/>
      <c r="AO126" s="865"/>
      <c r="AP126" s="911">
        <v>1.6</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485</v>
      </c>
      <c r="CQ126" s="834"/>
      <c r="CR126" s="834"/>
      <c r="CS126" s="834"/>
      <c r="CT126" s="834"/>
      <c r="CU126" s="834"/>
      <c r="CV126" s="834"/>
      <c r="CW126" s="834"/>
      <c r="CX126" s="834"/>
      <c r="CY126" s="834"/>
      <c r="CZ126" s="834"/>
      <c r="DA126" s="834"/>
      <c r="DB126" s="834"/>
      <c r="DC126" s="834"/>
      <c r="DD126" s="834"/>
      <c r="DE126" s="834"/>
      <c r="DF126" s="835"/>
      <c r="DG126" s="900" t="s">
        <v>449</v>
      </c>
      <c r="DH126" s="901"/>
      <c r="DI126" s="901"/>
      <c r="DJ126" s="901"/>
      <c r="DK126" s="901"/>
      <c r="DL126" s="901" t="s">
        <v>452</v>
      </c>
      <c r="DM126" s="901"/>
      <c r="DN126" s="901"/>
      <c r="DO126" s="901"/>
      <c r="DP126" s="901"/>
      <c r="DQ126" s="901" t="s">
        <v>449</v>
      </c>
      <c r="DR126" s="901"/>
      <c r="DS126" s="901"/>
      <c r="DT126" s="901"/>
      <c r="DU126" s="901"/>
      <c r="DV126" s="878" t="s">
        <v>236</v>
      </c>
      <c r="DW126" s="878"/>
      <c r="DX126" s="878"/>
      <c r="DY126" s="878"/>
      <c r="DZ126" s="879"/>
    </row>
    <row r="127" spans="1:130" s="248" customFormat="1" ht="26.25" customHeight="1">
      <c r="A127" s="906"/>
      <c r="B127" s="907"/>
      <c r="C127" s="925" t="s">
        <v>486</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236</v>
      </c>
      <c r="AB127" s="864"/>
      <c r="AC127" s="864"/>
      <c r="AD127" s="864"/>
      <c r="AE127" s="865"/>
      <c r="AF127" s="866" t="s">
        <v>236</v>
      </c>
      <c r="AG127" s="864"/>
      <c r="AH127" s="864"/>
      <c r="AI127" s="864"/>
      <c r="AJ127" s="865"/>
      <c r="AK127" s="866" t="s">
        <v>236</v>
      </c>
      <c r="AL127" s="864"/>
      <c r="AM127" s="864"/>
      <c r="AN127" s="864"/>
      <c r="AO127" s="865"/>
      <c r="AP127" s="911" t="s">
        <v>236</v>
      </c>
      <c r="AQ127" s="912"/>
      <c r="AR127" s="912"/>
      <c r="AS127" s="912"/>
      <c r="AT127" s="913"/>
      <c r="AU127" s="284"/>
      <c r="AV127" s="284"/>
      <c r="AW127" s="284"/>
      <c r="AX127" s="928" t="s">
        <v>487</v>
      </c>
      <c r="AY127" s="896"/>
      <c r="AZ127" s="896"/>
      <c r="BA127" s="896"/>
      <c r="BB127" s="896"/>
      <c r="BC127" s="896"/>
      <c r="BD127" s="896"/>
      <c r="BE127" s="897"/>
      <c r="BF127" s="895" t="s">
        <v>488</v>
      </c>
      <c r="BG127" s="896"/>
      <c r="BH127" s="896"/>
      <c r="BI127" s="896"/>
      <c r="BJ127" s="896"/>
      <c r="BK127" s="896"/>
      <c r="BL127" s="897"/>
      <c r="BM127" s="895" t="s">
        <v>489</v>
      </c>
      <c r="BN127" s="896"/>
      <c r="BO127" s="896"/>
      <c r="BP127" s="896"/>
      <c r="BQ127" s="896"/>
      <c r="BR127" s="896"/>
      <c r="BS127" s="897"/>
      <c r="BT127" s="895" t="s">
        <v>490</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491</v>
      </c>
      <c r="CQ127" s="834"/>
      <c r="CR127" s="834"/>
      <c r="CS127" s="834"/>
      <c r="CT127" s="834"/>
      <c r="CU127" s="834"/>
      <c r="CV127" s="834"/>
      <c r="CW127" s="834"/>
      <c r="CX127" s="834"/>
      <c r="CY127" s="834"/>
      <c r="CZ127" s="834"/>
      <c r="DA127" s="834"/>
      <c r="DB127" s="834"/>
      <c r="DC127" s="834"/>
      <c r="DD127" s="834"/>
      <c r="DE127" s="834"/>
      <c r="DF127" s="835"/>
      <c r="DG127" s="900" t="s">
        <v>452</v>
      </c>
      <c r="DH127" s="901"/>
      <c r="DI127" s="901"/>
      <c r="DJ127" s="901"/>
      <c r="DK127" s="901"/>
      <c r="DL127" s="901" t="s">
        <v>449</v>
      </c>
      <c r="DM127" s="901"/>
      <c r="DN127" s="901"/>
      <c r="DO127" s="901"/>
      <c r="DP127" s="901"/>
      <c r="DQ127" s="901" t="s">
        <v>236</v>
      </c>
      <c r="DR127" s="901"/>
      <c r="DS127" s="901"/>
      <c r="DT127" s="901"/>
      <c r="DU127" s="901"/>
      <c r="DV127" s="878" t="s">
        <v>236</v>
      </c>
      <c r="DW127" s="878"/>
      <c r="DX127" s="878"/>
      <c r="DY127" s="878"/>
      <c r="DZ127" s="879"/>
    </row>
    <row r="128" spans="1:130" s="248" customFormat="1" ht="26.25" customHeight="1" thickBot="1">
      <c r="A128" s="880" t="s">
        <v>492</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493</v>
      </c>
      <c r="X128" s="882"/>
      <c r="Y128" s="882"/>
      <c r="Z128" s="883"/>
      <c r="AA128" s="884">
        <v>867425</v>
      </c>
      <c r="AB128" s="885"/>
      <c r="AC128" s="885"/>
      <c r="AD128" s="885"/>
      <c r="AE128" s="886"/>
      <c r="AF128" s="887">
        <v>893453</v>
      </c>
      <c r="AG128" s="885"/>
      <c r="AH128" s="885"/>
      <c r="AI128" s="885"/>
      <c r="AJ128" s="886"/>
      <c r="AK128" s="887">
        <v>810455</v>
      </c>
      <c r="AL128" s="885"/>
      <c r="AM128" s="885"/>
      <c r="AN128" s="885"/>
      <c r="AO128" s="886"/>
      <c r="AP128" s="888"/>
      <c r="AQ128" s="889"/>
      <c r="AR128" s="889"/>
      <c r="AS128" s="889"/>
      <c r="AT128" s="890"/>
      <c r="AU128" s="284"/>
      <c r="AV128" s="284"/>
      <c r="AW128" s="284"/>
      <c r="AX128" s="891" t="s">
        <v>494</v>
      </c>
      <c r="AY128" s="892"/>
      <c r="AZ128" s="892"/>
      <c r="BA128" s="892"/>
      <c r="BB128" s="892"/>
      <c r="BC128" s="892"/>
      <c r="BD128" s="892"/>
      <c r="BE128" s="893"/>
      <c r="BF128" s="870" t="s">
        <v>236</v>
      </c>
      <c r="BG128" s="871"/>
      <c r="BH128" s="871"/>
      <c r="BI128" s="871"/>
      <c r="BJ128" s="871"/>
      <c r="BK128" s="871"/>
      <c r="BL128" s="894"/>
      <c r="BM128" s="870">
        <v>11.89</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495</v>
      </c>
      <c r="CQ128" s="812"/>
      <c r="CR128" s="812"/>
      <c r="CS128" s="812"/>
      <c r="CT128" s="812"/>
      <c r="CU128" s="812"/>
      <c r="CV128" s="812"/>
      <c r="CW128" s="812"/>
      <c r="CX128" s="812"/>
      <c r="CY128" s="812"/>
      <c r="CZ128" s="812"/>
      <c r="DA128" s="812"/>
      <c r="DB128" s="812"/>
      <c r="DC128" s="812"/>
      <c r="DD128" s="812"/>
      <c r="DE128" s="812"/>
      <c r="DF128" s="813"/>
      <c r="DG128" s="874">
        <v>1211</v>
      </c>
      <c r="DH128" s="875"/>
      <c r="DI128" s="875"/>
      <c r="DJ128" s="875"/>
      <c r="DK128" s="875"/>
      <c r="DL128" s="875">
        <v>4330</v>
      </c>
      <c r="DM128" s="875"/>
      <c r="DN128" s="875"/>
      <c r="DO128" s="875"/>
      <c r="DP128" s="875"/>
      <c r="DQ128" s="875" t="s">
        <v>449</v>
      </c>
      <c r="DR128" s="875"/>
      <c r="DS128" s="875"/>
      <c r="DT128" s="875"/>
      <c r="DU128" s="875"/>
      <c r="DV128" s="876" t="s">
        <v>452</v>
      </c>
      <c r="DW128" s="876"/>
      <c r="DX128" s="876"/>
      <c r="DY128" s="876"/>
      <c r="DZ128" s="877"/>
    </row>
    <row r="129" spans="1:131" s="248" customFormat="1" ht="26.25" customHeight="1">
      <c r="A129" s="858" t="s">
        <v>108</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496</v>
      </c>
      <c r="X129" s="861"/>
      <c r="Y129" s="861"/>
      <c r="Z129" s="862"/>
      <c r="AA129" s="863">
        <v>27518214</v>
      </c>
      <c r="AB129" s="864"/>
      <c r="AC129" s="864"/>
      <c r="AD129" s="864"/>
      <c r="AE129" s="865"/>
      <c r="AF129" s="866">
        <v>27664782</v>
      </c>
      <c r="AG129" s="864"/>
      <c r="AH129" s="864"/>
      <c r="AI129" s="864"/>
      <c r="AJ129" s="865"/>
      <c r="AK129" s="866">
        <v>28237351</v>
      </c>
      <c r="AL129" s="864"/>
      <c r="AM129" s="864"/>
      <c r="AN129" s="864"/>
      <c r="AO129" s="865"/>
      <c r="AP129" s="867"/>
      <c r="AQ129" s="868"/>
      <c r="AR129" s="868"/>
      <c r="AS129" s="868"/>
      <c r="AT129" s="869"/>
      <c r="AU129" s="286"/>
      <c r="AV129" s="286"/>
      <c r="AW129" s="286"/>
      <c r="AX129" s="833" t="s">
        <v>497</v>
      </c>
      <c r="AY129" s="834"/>
      <c r="AZ129" s="834"/>
      <c r="BA129" s="834"/>
      <c r="BB129" s="834"/>
      <c r="BC129" s="834"/>
      <c r="BD129" s="834"/>
      <c r="BE129" s="835"/>
      <c r="BF129" s="853" t="s">
        <v>236</v>
      </c>
      <c r="BG129" s="854"/>
      <c r="BH129" s="854"/>
      <c r="BI129" s="854"/>
      <c r="BJ129" s="854"/>
      <c r="BK129" s="854"/>
      <c r="BL129" s="855"/>
      <c r="BM129" s="853">
        <v>16.89</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58" t="s">
        <v>498</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499</v>
      </c>
      <c r="X130" s="861"/>
      <c r="Y130" s="861"/>
      <c r="Z130" s="862"/>
      <c r="AA130" s="863">
        <v>3185023</v>
      </c>
      <c r="AB130" s="864"/>
      <c r="AC130" s="864"/>
      <c r="AD130" s="864"/>
      <c r="AE130" s="865"/>
      <c r="AF130" s="866">
        <v>3101724</v>
      </c>
      <c r="AG130" s="864"/>
      <c r="AH130" s="864"/>
      <c r="AI130" s="864"/>
      <c r="AJ130" s="865"/>
      <c r="AK130" s="866">
        <v>3078367</v>
      </c>
      <c r="AL130" s="864"/>
      <c r="AM130" s="864"/>
      <c r="AN130" s="864"/>
      <c r="AO130" s="865"/>
      <c r="AP130" s="867"/>
      <c r="AQ130" s="868"/>
      <c r="AR130" s="868"/>
      <c r="AS130" s="868"/>
      <c r="AT130" s="869"/>
      <c r="AU130" s="286"/>
      <c r="AV130" s="286"/>
      <c r="AW130" s="286"/>
      <c r="AX130" s="833" t="s">
        <v>500</v>
      </c>
      <c r="AY130" s="834"/>
      <c r="AZ130" s="834"/>
      <c r="BA130" s="834"/>
      <c r="BB130" s="834"/>
      <c r="BC130" s="834"/>
      <c r="BD130" s="834"/>
      <c r="BE130" s="835"/>
      <c r="BF130" s="836">
        <v>4.9000000000000004</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501</v>
      </c>
      <c r="X131" s="844"/>
      <c r="Y131" s="844"/>
      <c r="Z131" s="845"/>
      <c r="AA131" s="846">
        <v>24333191</v>
      </c>
      <c r="AB131" s="847"/>
      <c r="AC131" s="847"/>
      <c r="AD131" s="847"/>
      <c r="AE131" s="848"/>
      <c r="AF131" s="849">
        <v>24563058</v>
      </c>
      <c r="AG131" s="847"/>
      <c r="AH131" s="847"/>
      <c r="AI131" s="847"/>
      <c r="AJ131" s="848"/>
      <c r="AK131" s="849">
        <v>25158984</v>
      </c>
      <c r="AL131" s="847"/>
      <c r="AM131" s="847"/>
      <c r="AN131" s="847"/>
      <c r="AO131" s="848"/>
      <c r="AP131" s="850"/>
      <c r="AQ131" s="851"/>
      <c r="AR131" s="851"/>
      <c r="AS131" s="851"/>
      <c r="AT131" s="852"/>
      <c r="AU131" s="286"/>
      <c r="AV131" s="286"/>
      <c r="AW131" s="286"/>
      <c r="AX131" s="811" t="s">
        <v>502</v>
      </c>
      <c r="AY131" s="812"/>
      <c r="AZ131" s="812"/>
      <c r="BA131" s="812"/>
      <c r="BB131" s="812"/>
      <c r="BC131" s="812"/>
      <c r="BD131" s="812"/>
      <c r="BE131" s="813"/>
      <c r="BF131" s="814" t="s">
        <v>449</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820" t="s">
        <v>503</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504</v>
      </c>
      <c r="W132" s="824"/>
      <c r="X132" s="824"/>
      <c r="Y132" s="824"/>
      <c r="Z132" s="825"/>
      <c r="AA132" s="826">
        <v>4.3539460160000001</v>
      </c>
      <c r="AB132" s="827"/>
      <c r="AC132" s="827"/>
      <c r="AD132" s="827"/>
      <c r="AE132" s="828"/>
      <c r="AF132" s="829">
        <v>4.8959457740000003</v>
      </c>
      <c r="AG132" s="827"/>
      <c r="AH132" s="827"/>
      <c r="AI132" s="827"/>
      <c r="AJ132" s="828"/>
      <c r="AK132" s="829">
        <v>5.6755478210000003</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505</v>
      </c>
      <c r="W133" s="803"/>
      <c r="X133" s="803"/>
      <c r="Y133" s="803"/>
      <c r="Z133" s="804"/>
      <c r="AA133" s="805">
        <v>4</v>
      </c>
      <c r="AB133" s="806"/>
      <c r="AC133" s="806"/>
      <c r="AD133" s="806"/>
      <c r="AE133" s="807"/>
      <c r="AF133" s="805">
        <v>4.3</v>
      </c>
      <c r="AG133" s="806"/>
      <c r="AH133" s="806"/>
      <c r="AI133" s="806"/>
      <c r="AJ133" s="807"/>
      <c r="AK133" s="805">
        <v>4.9000000000000004</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RNfvdoE2nv+ZFl2fuZQKSK9d3Lug7g9zWRCQMsMQ1mtV50inxR2jSR59QjMWDr3hnmUlufhB0Z4E52Qi1p5kfw==" saltValue="S0zHbjwgE2tLeeR2qCcuQ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61" zoomScaleNormal="85" zoomScaleSheetLayoutView="100" workbookViewId="0">
      <selection activeCell="CN29" sqref="CN29"/>
    </sheetView>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506</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JiOJloLqE0icEFsjRvX4jQaPgubUJses9uDfWkvMowFKyjzpqXU+GH4ToVzxJNUMwY4y2c5Efgb6pAlf5Xwj8A==" saltValue="G7Fb7Fyrsf+cnkaFnqLLYA==" spinCount="100000"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7" zoomScaleNormal="10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YSFaEqrFXF2nCqh3JV5PYpV3Nz6OkFwgeJl8z1ZQlRKYmivapaEOklw1L15G5egeGRnXmuGNO+1+Xll6xzMR9A==" saltValue="LTiEI27FwCzcsKZhv7u2Sw==" spinCount="100000" sheet="1" objects="1" scenarios="1"/>
  <dataConsolidate/>
  <phoneticPr fontId="2"/>
  <printOptions horizontalCentered="1" verticalCentered="1"/>
  <pageMargins left="0" right="0" top="0" bottom="0" header="0" footer="0"/>
  <pageSetup paperSize="8" scale="6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7" zoomScaleNormal="100" zoomScaleSheetLayoutView="100"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507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508</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509</v>
      </c>
      <c r="AP7" s="305"/>
      <c r="AQ7" s="306" t="s">
        <v>510</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511</v>
      </c>
      <c r="AQ8" s="312" t="s">
        <v>512</v>
      </c>
      <c r="AR8" s="313" t="s">
        <v>513</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514</v>
      </c>
      <c r="AL9" s="1228"/>
      <c r="AM9" s="1228"/>
      <c r="AN9" s="1229"/>
      <c r="AO9" s="314">
        <v>7786692</v>
      </c>
      <c r="AP9" s="314">
        <v>51972</v>
      </c>
      <c r="AQ9" s="315">
        <v>61284</v>
      </c>
      <c r="AR9" s="316">
        <v>-15.2</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515</v>
      </c>
      <c r="AL10" s="1228"/>
      <c r="AM10" s="1228"/>
      <c r="AN10" s="1229"/>
      <c r="AO10" s="317">
        <v>1533171</v>
      </c>
      <c r="AP10" s="317">
        <v>10233</v>
      </c>
      <c r="AQ10" s="318">
        <v>4056</v>
      </c>
      <c r="AR10" s="319">
        <v>152.30000000000001</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516</v>
      </c>
      <c r="AL11" s="1228"/>
      <c r="AM11" s="1228"/>
      <c r="AN11" s="1229"/>
      <c r="AO11" s="317" t="s">
        <v>517</v>
      </c>
      <c r="AP11" s="317" t="s">
        <v>517</v>
      </c>
      <c r="AQ11" s="318">
        <v>604</v>
      </c>
      <c r="AR11" s="319" t="s">
        <v>517</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518</v>
      </c>
      <c r="AL12" s="1228"/>
      <c r="AM12" s="1228"/>
      <c r="AN12" s="1229"/>
      <c r="AO12" s="317" t="s">
        <v>517</v>
      </c>
      <c r="AP12" s="317" t="s">
        <v>517</v>
      </c>
      <c r="AQ12" s="318">
        <v>21</v>
      </c>
      <c r="AR12" s="319" t="s">
        <v>517</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519</v>
      </c>
      <c r="AL13" s="1228"/>
      <c r="AM13" s="1228"/>
      <c r="AN13" s="1229"/>
      <c r="AO13" s="317">
        <v>320411</v>
      </c>
      <c r="AP13" s="317">
        <v>2139</v>
      </c>
      <c r="AQ13" s="318">
        <v>2509</v>
      </c>
      <c r="AR13" s="319">
        <v>-14.7</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520</v>
      </c>
      <c r="AL14" s="1228"/>
      <c r="AM14" s="1228"/>
      <c r="AN14" s="1229"/>
      <c r="AO14" s="317">
        <v>295746</v>
      </c>
      <c r="AP14" s="317">
        <v>1974</v>
      </c>
      <c r="AQ14" s="318">
        <v>1157</v>
      </c>
      <c r="AR14" s="319">
        <v>70.599999999999994</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521</v>
      </c>
      <c r="AL15" s="1231"/>
      <c r="AM15" s="1231"/>
      <c r="AN15" s="1232"/>
      <c r="AO15" s="317">
        <v>-560595</v>
      </c>
      <c r="AP15" s="317">
        <v>-3742</v>
      </c>
      <c r="AQ15" s="318">
        <v>-4228</v>
      </c>
      <c r="AR15" s="319">
        <v>-11.5</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189</v>
      </c>
      <c r="AL16" s="1231"/>
      <c r="AM16" s="1231"/>
      <c r="AN16" s="1232"/>
      <c r="AO16" s="317">
        <v>9375425</v>
      </c>
      <c r="AP16" s="317">
        <v>62575</v>
      </c>
      <c r="AQ16" s="318">
        <v>65402</v>
      </c>
      <c r="AR16" s="319">
        <v>-4.3</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522</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523</v>
      </c>
      <c r="AP20" s="326" t="s">
        <v>524</v>
      </c>
      <c r="AQ20" s="327" t="s">
        <v>525</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526</v>
      </c>
      <c r="AL21" s="1234"/>
      <c r="AM21" s="1234"/>
      <c r="AN21" s="1235"/>
      <c r="AO21" s="330">
        <v>5.32</v>
      </c>
      <c r="AP21" s="331">
        <v>6.06</v>
      </c>
      <c r="AQ21" s="332">
        <v>-0.74</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527</v>
      </c>
      <c r="AL22" s="1234"/>
      <c r="AM22" s="1234"/>
      <c r="AN22" s="1235"/>
      <c r="AO22" s="335">
        <v>100.6</v>
      </c>
      <c r="AP22" s="336">
        <v>99.2</v>
      </c>
      <c r="AQ22" s="337">
        <v>1.4</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528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529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530</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509</v>
      </c>
      <c r="AP30" s="305"/>
      <c r="AQ30" s="306" t="s">
        <v>510</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511</v>
      </c>
      <c r="AQ31" s="312" t="s">
        <v>512</v>
      </c>
      <c r="AR31" s="313" t="s">
        <v>513</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531</v>
      </c>
      <c r="AL32" s="1217"/>
      <c r="AM32" s="1217"/>
      <c r="AN32" s="1218"/>
      <c r="AO32" s="345">
        <v>3946983</v>
      </c>
      <c r="AP32" s="345">
        <v>26344</v>
      </c>
      <c r="AQ32" s="346">
        <v>32044</v>
      </c>
      <c r="AR32" s="347">
        <v>-17.8</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532</v>
      </c>
      <c r="AL33" s="1217"/>
      <c r="AM33" s="1217"/>
      <c r="AN33" s="1218"/>
      <c r="AO33" s="345" t="s">
        <v>517</v>
      </c>
      <c r="AP33" s="345" t="s">
        <v>517</v>
      </c>
      <c r="AQ33" s="346">
        <v>6</v>
      </c>
      <c r="AR33" s="347" t="s">
        <v>517</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533</v>
      </c>
      <c r="AL34" s="1217"/>
      <c r="AM34" s="1217"/>
      <c r="AN34" s="1218"/>
      <c r="AO34" s="345" t="s">
        <v>517</v>
      </c>
      <c r="AP34" s="345" t="s">
        <v>517</v>
      </c>
      <c r="AQ34" s="346">
        <v>29</v>
      </c>
      <c r="AR34" s="347" t="s">
        <v>517</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534</v>
      </c>
      <c r="AL35" s="1217"/>
      <c r="AM35" s="1217"/>
      <c r="AN35" s="1218"/>
      <c r="AO35" s="345">
        <v>612666</v>
      </c>
      <c r="AP35" s="345">
        <v>4089</v>
      </c>
      <c r="AQ35" s="346">
        <v>6008</v>
      </c>
      <c r="AR35" s="347">
        <v>-31.9</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535</v>
      </c>
      <c r="AL36" s="1217"/>
      <c r="AM36" s="1217"/>
      <c r="AN36" s="1218"/>
      <c r="AO36" s="345">
        <v>141579</v>
      </c>
      <c r="AP36" s="345">
        <v>945</v>
      </c>
      <c r="AQ36" s="346">
        <v>1138</v>
      </c>
      <c r="AR36" s="347">
        <v>-17</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536</v>
      </c>
      <c r="AL37" s="1217"/>
      <c r="AM37" s="1217"/>
      <c r="AN37" s="1218"/>
      <c r="AO37" s="345">
        <v>615504</v>
      </c>
      <c r="AP37" s="345">
        <v>4108</v>
      </c>
      <c r="AQ37" s="346">
        <v>852</v>
      </c>
      <c r="AR37" s="347">
        <v>382.2</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537</v>
      </c>
      <c r="AL38" s="1214"/>
      <c r="AM38" s="1214"/>
      <c r="AN38" s="1215"/>
      <c r="AO38" s="348" t="s">
        <v>517</v>
      </c>
      <c r="AP38" s="348" t="s">
        <v>517</v>
      </c>
      <c r="AQ38" s="349">
        <v>2</v>
      </c>
      <c r="AR38" s="337" t="s">
        <v>517</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538</v>
      </c>
      <c r="AL39" s="1214"/>
      <c r="AM39" s="1214"/>
      <c r="AN39" s="1215"/>
      <c r="AO39" s="345">
        <v>-810455</v>
      </c>
      <c r="AP39" s="345">
        <v>-5409</v>
      </c>
      <c r="AQ39" s="346">
        <v>-6316</v>
      </c>
      <c r="AR39" s="347">
        <v>-14.4</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539</v>
      </c>
      <c r="AL40" s="1217"/>
      <c r="AM40" s="1217"/>
      <c r="AN40" s="1218"/>
      <c r="AO40" s="345">
        <v>-3078367</v>
      </c>
      <c r="AP40" s="345">
        <v>-20546</v>
      </c>
      <c r="AQ40" s="346">
        <v>-26078</v>
      </c>
      <c r="AR40" s="347">
        <v>-21.2</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302</v>
      </c>
      <c r="AL41" s="1220"/>
      <c r="AM41" s="1220"/>
      <c r="AN41" s="1221"/>
      <c r="AO41" s="345">
        <v>1427910</v>
      </c>
      <c r="AP41" s="345">
        <v>9530</v>
      </c>
      <c r="AQ41" s="346">
        <v>7686</v>
      </c>
      <c r="AR41" s="347">
        <v>24</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540</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541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542</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509</v>
      </c>
      <c r="AN49" s="1224" t="s">
        <v>543</v>
      </c>
      <c r="AO49" s="1225"/>
      <c r="AP49" s="1225"/>
      <c r="AQ49" s="1225"/>
      <c r="AR49" s="1226"/>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544</v>
      </c>
      <c r="AO50" s="362" t="s">
        <v>545</v>
      </c>
      <c r="AP50" s="363" t="s">
        <v>546</v>
      </c>
      <c r="AQ50" s="364" t="s">
        <v>547</v>
      </c>
      <c r="AR50" s="365" t="s">
        <v>548</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549</v>
      </c>
      <c r="AL51" s="358"/>
      <c r="AM51" s="366">
        <v>4641521</v>
      </c>
      <c r="AN51" s="367">
        <v>30326</v>
      </c>
      <c r="AO51" s="368">
        <v>-4</v>
      </c>
      <c r="AP51" s="369">
        <v>39893</v>
      </c>
      <c r="AQ51" s="370">
        <v>-0.1</v>
      </c>
      <c r="AR51" s="371">
        <v>-3.9</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550</v>
      </c>
      <c r="AM52" s="374">
        <v>2982517</v>
      </c>
      <c r="AN52" s="375">
        <v>19487</v>
      </c>
      <c r="AO52" s="376">
        <v>-17.2</v>
      </c>
      <c r="AP52" s="377">
        <v>26170</v>
      </c>
      <c r="AQ52" s="378">
        <v>16</v>
      </c>
      <c r="AR52" s="379">
        <v>-33.200000000000003</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551</v>
      </c>
      <c r="AL53" s="358"/>
      <c r="AM53" s="366">
        <v>3621032</v>
      </c>
      <c r="AN53" s="367">
        <v>23746</v>
      </c>
      <c r="AO53" s="368">
        <v>-21.7</v>
      </c>
      <c r="AP53" s="369">
        <v>41080</v>
      </c>
      <c r="AQ53" s="370">
        <v>3</v>
      </c>
      <c r="AR53" s="371">
        <v>-24.7</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550</v>
      </c>
      <c r="AM54" s="374">
        <v>2416703</v>
      </c>
      <c r="AN54" s="375">
        <v>15849</v>
      </c>
      <c r="AO54" s="376">
        <v>-18.7</v>
      </c>
      <c r="AP54" s="377">
        <v>27265</v>
      </c>
      <c r="AQ54" s="378">
        <v>4.2</v>
      </c>
      <c r="AR54" s="379">
        <v>-22.9</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552</v>
      </c>
      <c r="AL55" s="358"/>
      <c r="AM55" s="366">
        <v>3619887</v>
      </c>
      <c r="AN55" s="367">
        <v>23868</v>
      </c>
      <c r="AO55" s="368">
        <v>0.5</v>
      </c>
      <c r="AP55" s="369">
        <v>33173</v>
      </c>
      <c r="AQ55" s="370">
        <v>-19.2</v>
      </c>
      <c r="AR55" s="371">
        <v>19.7</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550</v>
      </c>
      <c r="AM56" s="374">
        <v>2702093</v>
      </c>
      <c r="AN56" s="375">
        <v>17817</v>
      </c>
      <c r="AO56" s="376">
        <v>12.4</v>
      </c>
      <c r="AP56" s="377">
        <v>20353</v>
      </c>
      <c r="AQ56" s="378">
        <v>-25.4</v>
      </c>
      <c r="AR56" s="379">
        <v>37.799999999999997</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553</v>
      </c>
      <c r="AL57" s="358"/>
      <c r="AM57" s="366">
        <v>4453628</v>
      </c>
      <c r="AN57" s="367">
        <v>29549</v>
      </c>
      <c r="AO57" s="368">
        <v>23.8</v>
      </c>
      <c r="AP57" s="369">
        <v>37644</v>
      </c>
      <c r="AQ57" s="370">
        <v>13.5</v>
      </c>
      <c r="AR57" s="371">
        <v>10.3</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550</v>
      </c>
      <c r="AM58" s="374">
        <v>3059537</v>
      </c>
      <c r="AN58" s="375">
        <v>20300</v>
      </c>
      <c r="AO58" s="376">
        <v>13.9</v>
      </c>
      <c r="AP58" s="377">
        <v>24939</v>
      </c>
      <c r="AQ58" s="378">
        <v>22.5</v>
      </c>
      <c r="AR58" s="379">
        <v>-8.6</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554</v>
      </c>
      <c r="AL59" s="358"/>
      <c r="AM59" s="366">
        <v>5423612</v>
      </c>
      <c r="AN59" s="367">
        <v>36199</v>
      </c>
      <c r="AO59" s="368">
        <v>22.5</v>
      </c>
      <c r="AP59" s="369">
        <v>44161</v>
      </c>
      <c r="AQ59" s="370">
        <v>17.3</v>
      </c>
      <c r="AR59" s="371">
        <v>5.2</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550</v>
      </c>
      <c r="AM60" s="374">
        <v>3973115</v>
      </c>
      <c r="AN60" s="375">
        <v>26518</v>
      </c>
      <c r="AO60" s="376">
        <v>30.6</v>
      </c>
      <c r="AP60" s="377">
        <v>23644</v>
      </c>
      <c r="AQ60" s="378">
        <v>-5.2</v>
      </c>
      <c r="AR60" s="379">
        <v>35.799999999999997</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555</v>
      </c>
      <c r="AL61" s="380"/>
      <c r="AM61" s="381">
        <v>4351936</v>
      </c>
      <c r="AN61" s="382">
        <v>28738</v>
      </c>
      <c r="AO61" s="383">
        <v>4.2</v>
      </c>
      <c r="AP61" s="384">
        <v>39190</v>
      </c>
      <c r="AQ61" s="385">
        <v>2.9</v>
      </c>
      <c r="AR61" s="371">
        <v>1.3</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550</v>
      </c>
      <c r="AM62" s="374">
        <v>3026793</v>
      </c>
      <c r="AN62" s="375">
        <v>19994</v>
      </c>
      <c r="AO62" s="376">
        <v>4.2</v>
      </c>
      <c r="AP62" s="377">
        <v>24474</v>
      </c>
      <c r="AQ62" s="378">
        <v>2.4</v>
      </c>
      <c r="AR62" s="379">
        <v>1.8</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4+eWiugENZpiO088Hm+1xgCF8dc5mi0upmuNLX3PKBTgWHi71sEXyQ1rixXdGBQzGESXxrGFqjPqcOdoIBktdA==" saltValue="rdEIGsDezBrxENuej3+Hx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BI91" zoomScaleNormal="100" zoomScaleSheetLayoutView="55" workbookViewId="0">
      <selection activeCell="AD25" sqref="AD25"/>
    </sheetView>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557</v>
      </c>
    </row>
    <row r="120" spans="125:125" ht="13.5" hidden="1" customHeight="1"/>
    <row r="121" spans="125:125" ht="13.5" hidden="1" customHeight="1">
      <c r="DU121" s="292"/>
    </row>
  </sheetData>
  <sheetProtection algorithmName="SHA-512" hashValue="rAQ3xBibblA6shWeSKvpf7YiiaD/aNihTvVvmR39XpEjBqZb0oOQ/PzlLof8mk2TuLY2PCKtHsNRQDfrIF0bOQ==" saltValue="afTqELZ7/x9y/2NjBYU0Z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election activeCell="CR99" sqref="CR99"/>
    </sheetView>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558</v>
      </c>
    </row>
  </sheetData>
  <sheetProtection algorithmName="SHA-512" hashValue="VupK3/DIkF21fj8OQaD5OZCDF77XJOOc6PUjXQQmV6Uq5RhdVVJjRSNFxetLSKKWf7COa/KDe8yS/ATJfgPAQw==" saltValue="X0I3Lhjq6Q79PZbEEazTV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election activeCell="J48" sqref="J48"/>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559</v>
      </c>
      <c r="G46" s="8" t="s">
        <v>560</v>
      </c>
      <c r="H46" s="8" t="s">
        <v>561</v>
      </c>
      <c r="I46" s="8" t="s">
        <v>562</v>
      </c>
      <c r="J46" s="9" t="s">
        <v>563</v>
      </c>
    </row>
    <row r="47" spans="2:10" ht="57.75" customHeight="1">
      <c r="B47" s="10"/>
      <c r="C47" s="1238" t="s">
        <v>3</v>
      </c>
      <c r="D47" s="1238"/>
      <c r="E47" s="1239"/>
      <c r="F47" s="11">
        <v>15.27</v>
      </c>
      <c r="G47" s="12">
        <v>15.32</v>
      </c>
      <c r="H47" s="12">
        <v>16.53</v>
      </c>
      <c r="I47" s="12">
        <v>17.54</v>
      </c>
      <c r="J47" s="13">
        <v>15.94</v>
      </c>
    </row>
    <row r="48" spans="2:10" ht="57.75" customHeight="1">
      <c r="B48" s="14"/>
      <c r="C48" s="1240" t="s">
        <v>4</v>
      </c>
      <c r="D48" s="1240"/>
      <c r="E48" s="1241"/>
      <c r="F48" s="15">
        <v>5.39</v>
      </c>
      <c r="G48" s="16">
        <v>7.3</v>
      </c>
      <c r="H48" s="16">
        <v>6.2</v>
      </c>
      <c r="I48" s="16">
        <v>1.08</v>
      </c>
      <c r="J48" s="17">
        <v>2.72</v>
      </c>
    </row>
    <row r="49" spans="2:10" ht="57.75" customHeight="1" thickBot="1">
      <c r="B49" s="18"/>
      <c r="C49" s="1242" t="s">
        <v>5</v>
      </c>
      <c r="D49" s="1242"/>
      <c r="E49" s="1243"/>
      <c r="F49" s="19">
        <v>0.59</v>
      </c>
      <c r="G49" s="20">
        <v>2.08</v>
      </c>
      <c r="H49" s="20">
        <v>0.31</v>
      </c>
      <c r="I49" s="20" t="s">
        <v>564</v>
      </c>
      <c r="J49" s="21">
        <v>0.42</v>
      </c>
    </row>
    <row r="50" spans="2:10" ht="13.5" customHeight="1"/>
  </sheetData>
  <sheetProtection algorithmName="SHA-512" hashValue="M99vebX7c8KMUODmK4XAcbXfKJq3kdrAJtHQPoCUotQV4idFiw4CFR7NNpPLaYkFCYb9M1N4MutGrBBTButAAg==" saltValue="63gO6Ltw4fY0PYq3UW+28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1"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c r="A34" s="22"/>
      <c r="B34" s="31"/>
      <c r="C34" s="1250" t="s">
        <v>565</v>
      </c>
      <c r="D34" s="1250"/>
      <c r="E34" s="1251"/>
      <c r="F34" s="32">
        <v>10.93</v>
      </c>
      <c r="G34" s="33">
        <v>10.17</v>
      </c>
      <c r="H34" s="33">
        <v>11.6</v>
      </c>
      <c r="I34" s="33">
        <v>11.04</v>
      </c>
      <c r="J34" s="34">
        <v>11.3</v>
      </c>
      <c r="K34" s="22"/>
      <c r="L34" s="22"/>
      <c r="M34" s="22"/>
      <c r="N34" s="22"/>
      <c r="O34" s="22"/>
      <c r="P34" s="22"/>
    </row>
    <row r="35" spans="1:16" ht="39" customHeight="1">
      <c r="A35" s="22"/>
      <c r="B35" s="35"/>
      <c r="C35" s="1244" t="s">
        <v>566</v>
      </c>
      <c r="D35" s="1245"/>
      <c r="E35" s="1246"/>
      <c r="F35" s="36">
        <v>5.75</v>
      </c>
      <c r="G35" s="37">
        <v>5.89</v>
      </c>
      <c r="H35" s="37">
        <v>6.44</v>
      </c>
      <c r="I35" s="37">
        <v>7.39</v>
      </c>
      <c r="J35" s="38">
        <v>8.5</v>
      </c>
      <c r="K35" s="22"/>
      <c r="L35" s="22"/>
      <c r="M35" s="22"/>
      <c r="N35" s="22"/>
      <c r="O35" s="22"/>
      <c r="P35" s="22"/>
    </row>
    <row r="36" spans="1:16" ht="39" customHeight="1">
      <c r="A36" s="22"/>
      <c r="B36" s="35"/>
      <c r="C36" s="1244" t="s">
        <v>567</v>
      </c>
      <c r="D36" s="1245"/>
      <c r="E36" s="1246"/>
      <c r="F36" s="36">
        <v>2.68</v>
      </c>
      <c r="G36" s="37">
        <v>2.71</v>
      </c>
      <c r="H36" s="37">
        <v>2.67</v>
      </c>
      <c r="I36" s="37">
        <v>3.05</v>
      </c>
      <c r="J36" s="38">
        <v>3.99</v>
      </c>
      <c r="K36" s="22"/>
      <c r="L36" s="22"/>
      <c r="M36" s="22"/>
      <c r="N36" s="22"/>
      <c r="O36" s="22"/>
      <c r="P36" s="22"/>
    </row>
    <row r="37" spans="1:16" ht="39" customHeight="1">
      <c r="A37" s="22"/>
      <c r="B37" s="35"/>
      <c r="C37" s="1244" t="s">
        <v>568</v>
      </c>
      <c r="D37" s="1245"/>
      <c r="E37" s="1246"/>
      <c r="F37" s="36">
        <v>4.99</v>
      </c>
      <c r="G37" s="37">
        <v>7.11</v>
      </c>
      <c r="H37" s="37">
        <v>6.2</v>
      </c>
      <c r="I37" s="37">
        <v>1.07</v>
      </c>
      <c r="J37" s="38">
        <v>2.71</v>
      </c>
      <c r="K37" s="22"/>
      <c r="L37" s="22"/>
      <c r="M37" s="22"/>
      <c r="N37" s="22"/>
      <c r="O37" s="22"/>
      <c r="P37" s="22"/>
    </row>
    <row r="38" spans="1:16" ht="39" customHeight="1">
      <c r="A38" s="22"/>
      <c r="B38" s="35"/>
      <c r="C38" s="1244" t="s">
        <v>569</v>
      </c>
      <c r="D38" s="1245"/>
      <c r="E38" s="1246"/>
      <c r="F38" s="36">
        <v>1.19</v>
      </c>
      <c r="G38" s="37">
        <v>3.63</v>
      </c>
      <c r="H38" s="37">
        <v>1.32</v>
      </c>
      <c r="I38" s="37">
        <v>1.1399999999999999</v>
      </c>
      <c r="J38" s="38">
        <v>1.43</v>
      </c>
      <c r="K38" s="22"/>
      <c r="L38" s="22"/>
      <c r="M38" s="22"/>
      <c r="N38" s="22"/>
      <c r="O38" s="22"/>
      <c r="P38" s="22"/>
    </row>
    <row r="39" spans="1:16" ht="39" customHeight="1">
      <c r="A39" s="22"/>
      <c r="B39" s="35"/>
      <c r="C39" s="1244" t="s">
        <v>570</v>
      </c>
      <c r="D39" s="1245"/>
      <c r="E39" s="1246"/>
      <c r="F39" s="36">
        <v>0.05</v>
      </c>
      <c r="G39" s="37">
        <v>0.05</v>
      </c>
      <c r="H39" s="37">
        <v>0.06</v>
      </c>
      <c r="I39" s="37">
        <v>0.05</v>
      </c>
      <c r="J39" s="38">
        <v>0.04</v>
      </c>
      <c r="K39" s="22"/>
      <c r="L39" s="22"/>
      <c r="M39" s="22"/>
      <c r="N39" s="22"/>
      <c r="O39" s="22"/>
      <c r="P39" s="22"/>
    </row>
    <row r="40" spans="1:16" ht="39" customHeight="1">
      <c r="A40" s="22"/>
      <c r="B40" s="35"/>
      <c r="C40" s="1244"/>
      <c r="D40" s="1245"/>
      <c r="E40" s="1246"/>
      <c r="F40" s="36"/>
      <c r="G40" s="37"/>
      <c r="H40" s="37"/>
      <c r="I40" s="37"/>
      <c r="J40" s="38"/>
      <c r="K40" s="22"/>
      <c r="L40" s="22"/>
      <c r="M40" s="22"/>
      <c r="N40" s="22"/>
      <c r="O40" s="22"/>
      <c r="P40" s="22"/>
    </row>
    <row r="41" spans="1:16" ht="39" customHeight="1">
      <c r="A41" s="22"/>
      <c r="B41" s="35"/>
      <c r="C41" s="1244"/>
      <c r="D41" s="1245"/>
      <c r="E41" s="1246"/>
      <c r="F41" s="36"/>
      <c r="G41" s="37"/>
      <c r="H41" s="37"/>
      <c r="I41" s="37"/>
      <c r="J41" s="38"/>
      <c r="K41" s="22"/>
      <c r="L41" s="22"/>
      <c r="M41" s="22"/>
      <c r="N41" s="22"/>
      <c r="O41" s="22"/>
      <c r="P41" s="22"/>
    </row>
    <row r="42" spans="1:16" ht="39" customHeight="1">
      <c r="A42" s="22"/>
      <c r="B42" s="39"/>
      <c r="C42" s="1244" t="s">
        <v>571</v>
      </c>
      <c r="D42" s="1245"/>
      <c r="E42" s="1246"/>
      <c r="F42" s="36" t="s">
        <v>517</v>
      </c>
      <c r="G42" s="37" t="s">
        <v>517</v>
      </c>
      <c r="H42" s="37" t="s">
        <v>517</v>
      </c>
      <c r="I42" s="37" t="s">
        <v>517</v>
      </c>
      <c r="J42" s="38" t="s">
        <v>517</v>
      </c>
      <c r="K42" s="22"/>
      <c r="L42" s="22"/>
      <c r="M42" s="22"/>
      <c r="N42" s="22"/>
      <c r="O42" s="22"/>
      <c r="P42" s="22"/>
    </row>
    <row r="43" spans="1:16" ht="39" customHeight="1" thickBot="1">
      <c r="A43" s="22"/>
      <c r="B43" s="40"/>
      <c r="C43" s="1247" t="s">
        <v>572</v>
      </c>
      <c r="D43" s="1248"/>
      <c r="E43" s="1249"/>
      <c r="F43" s="41">
        <v>0.39</v>
      </c>
      <c r="G43" s="42">
        <v>0.19</v>
      </c>
      <c r="H43" s="42">
        <v>0</v>
      </c>
      <c r="I43" s="42" t="s">
        <v>517</v>
      </c>
      <c r="J43" s="43" t="s">
        <v>517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OTr660tiCx0MERFDSyd0eRF404/NZqCFoYNv2KyQjCwe4ougNXv9Ldtws3ke1r4x6TAOe87nu4h71gzXBTcN8g==" saltValue="udeBxM+1iOUk1wnL6IbgN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5"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I4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c r="A45" s="48"/>
      <c r="B45" s="1270" t="s">
        <v>11</v>
      </c>
      <c r="C45" s="1271"/>
      <c r="D45" s="58"/>
      <c r="E45" s="1276" t="s">
        <v>12</v>
      </c>
      <c r="F45" s="1276"/>
      <c r="G45" s="1276"/>
      <c r="H45" s="1276"/>
      <c r="I45" s="1276"/>
      <c r="J45" s="1277"/>
      <c r="K45" s="59">
        <v>3350</v>
      </c>
      <c r="L45" s="60">
        <v>3459</v>
      </c>
      <c r="M45" s="60">
        <v>3642</v>
      </c>
      <c r="N45" s="60">
        <v>3768</v>
      </c>
      <c r="O45" s="61">
        <v>3947</v>
      </c>
      <c r="P45" s="48"/>
      <c r="Q45" s="48"/>
      <c r="R45" s="48"/>
      <c r="S45" s="48"/>
      <c r="T45" s="48"/>
      <c r="U45" s="48"/>
    </row>
    <row r="46" spans="1:21" ht="30.75" customHeight="1">
      <c r="A46" s="48"/>
      <c r="B46" s="1272"/>
      <c r="C46" s="1273"/>
      <c r="D46" s="62"/>
      <c r="E46" s="1254" t="s">
        <v>13</v>
      </c>
      <c r="F46" s="1254"/>
      <c r="G46" s="1254"/>
      <c r="H46" s="1254"/>
      <c r="I46" s="1254"/>
      <c r="J46" s="1255"/>
      <c r="K46" s="63" t="s">
        <v>517</v>
      </c>
      <c r="L46" s="64" t="s">
        <v>517</v>
      </c>
      <c r="M46" s="64" t="s">
        <v>517</v>
      </c>
      <c r="N46" s="64" t="s">
        <v>517</v>
      </c>
      <c r="O46" s="65" t="s">
        <v>517</v>
      </c>
      <c r="P46" s="48"/>
      <c r="Q46" s="48"/>
      <c r="R46" s="48"/>
      <c r="S46" s="48"/>
      <c r="T46" s="48"/>
      <c r="U46" s="48"/>
    </row>
    <row r="47" spans="1:21" ht="30.75" customHeight="1">
      <c r="A47" s="48"/>
      <c r="B47" s="1272"/>
      <c r="C47" s="1273"/>
      <c r="D47" s="62"/>
      <c r="E47" s="1254" t="s">
        <v>14</v>
      </c>
      <c r="F47" s="1254"/>
      <c r="G47" s="1254"/>
      <c r="H47" s="1254"/>
      <c r="I47" s="1254"/>
      <c r="J47" s="1255"/>
      <c r="K47" s="63" t="s">
        <v>517</v>
      </c>
      <c r="L47" s="64" t="s">
        <v>517</v>
      </c>
      <c r="M47" s="64" t="s">
        <v>517</v>
      </c>
      <c r="N47" s="64" t="s">
        <v>517</v>
      </c>
      <c r="O47" s="65" t="s">
        <v>517</v>
      </c>
      <c r="P47" s="48"/>
      <c r="Q47" s="48"/>
      <c r="R47" s="48"/>
      <c r="S47" s="48"/>
      <c r="T47" s="48"/>
      <c r="U47" s="48"/>
    </row>
    <row r="48" spans="1:21" ht="30.75" customHeight="1">
      <c r="A48" s="48"/>
      <c r="B48" s="1272"/>
      <c r="C48" s="1273"/>
      <c r="D48" s="62"/>
      <c r="E48" s="1254" t="s">
        <v>15</v>
      </c>
      <c r="F48" s="1254"/>
      <c r="G48" s="1254"/>
      <c r="H48" s="1254"/>
      <c r="I48" s="1254"/>
      <c r="J48" s="1255"/>
      <c r="K48" s="63">
        <v>734</v>
      </c>
      <c r="L48" s="64">
        <v>718</v>
      </c>
      <c r="M48" s="64">
        <v>696</v>
      </c>
      <c r="N48" s="64">
        <v>661</v>
      </c>
      <c r="O48" s="65">
        <v>613</v>
      </c>
      <c r="P48" s="48"/>
      <c r="Q48" s="48"/>
      <c r="R48" s="48"/>
      <c r="S48" s="48"/>
      <c r="T48" s="48"/>
      <c r="U48" s="48"/>
    </row>
    <row r="49" spans="1:21" ht="30.75" customHeight="1">
      <c r="A49" s="48"/>
      <c r="B49" s="1272"/>
      <c r="C49" s="1273"/>
      <c r="D49" s="62"/>
      <c r="E49" s="1254" t="s">
        <v>16</v>
      </c>
      <c r="F49" s="1254"/>
      <c r="G49" s="1254"/>
      <c r="H49" s="1254"/>
      <c r="I49" s="1254"/>
      <c r="J49" s="1255"/>
      <c r="K49" s="63">
        <v>121</v>
      </c>
      <c r="L49" s="64">
        <v>143</v>
      </c>
      <c r="M49" s="64">
        <v>154</v>
      </c>
      <c r="N49" s="64">
        <v>150</v>
      </c>
      <c r="O49" s="65">
        <v>142</v>
      </c>
      <c r="P49" s="48"/>
      <c r="Q49" s="48"/>
      <c r="R49" s="48"/>
      <c r="S49" s="48"/>
      <c r="T49" s="48"/>
      <c r="U49" s="48"/>
    </row>
    <row r="50" spans="1:21" ht="30.75" customHeight="1">
      <c r="A50" s="48"/>
      <c r="B50" s="1272"/>
      <c r="C50" s="1273"/>
      <c r="D50" s="62"/>
      <c r="E50" s="1254" t="s">
        <v>17</v>
      </c>
      <c r="F50" s="1254"/>
      <c r="G50" s="1254"/>
      <c r="H50" s="1254"/>
      <c r="I50" s="1254"/>
      <c r="J50" s="1255"/>
      <c r="K50" s="63">
        <v>611</v>
      </c>
      <c r="L50" s="64">
        <v>611</v>
      </c>
      <c r="M50" s="64">
        <v>620</v>
      </c>
      <c r="N50" s="64">
        <v>618</v>
      </c>
      <c r="O50" s="65">
        <v>616</v>
      </c>
      <c r="P50" s="48"/>
      <c r="Q50" s="48"/>
      <c r="R50" s="48"/>
      <c r="S50" s="48"/>
      <c r="T50" s="48"/>
      <c r="U50" s="48"/>
    </row>
    <row r="51" spans="1:21" ht="30.75" customHeight="1">
      <c r="A51" s="48"/>
      <c r="B51" s="1274"/>
      <c r="C51" s="1275"/>
      <c r="D51" s="66"/>
      <c r="E51" s="1254" t="s">
        <v>18</v>
      </c>
      <c r="F51" s="1254"/>
      <c r="G51" s="1254"/>
      <c r="H51" s="1254"/>
      <c r="I51" s="1254"/>
      <c r="J51" s="1255"/>
      <c r="K51" s="63" t="s">
        <v>517</v>
      </c>
      <c r="L51" s="64" t="s">
        <v>517</v>
      </c>
      <c r="M51" s="64" t="s">
        <v>517</v>
      </c>
      <c r="N51" s="64" t="s">
        <v>517</v>
      </c>
      <c r="O51" s="65" t="s">
        <v>517</v>
      </c>
      <c r="P51" s="48"/>
      <c r="Q51" s="48"/>
      <c r="R51" s="48"/>
      <c r="S51" s="48"/>
      <c r="T51" s="48"/>
      <c r="U51" s="48"/>
    </row>
    <row r="52" spans="1:21" ht="30.75" customHeight="1">
      <c r="A52" s="48"/>
      <c r="B52" s="1252" t="s">
        <v>19</v>
      </c>
      <c r="C52" s="1253"/>
      <c r="D52" s="66"/>
      <c r="E52" s="1254" t="s">
        <v>20</v>
      </c>
      <c r="F52" s="1254"/>
      <c r="G52" s="1254"/>
      <c r="H52" s="1254"/>
      <c r="I52" s="1254"/>
      <c r="J52" s="1255"/>
      <c r="K52" s="63">
        <v>3883</v>
      </c>
      <c r="L52" s="64">
        <v>4023</v>
      </c>
      <c r="M52" s="64">
        <v>4052</v>
      </c>
      <c r="N52" s="64">
        <v>3995</v>
      </c>
      <c r="O52" s="65">
        <v>3889</v>
      </c>
      <c r="P52" s="48"/>
      <c r="Q52" s="48"/>
      <c r="R52" s="48"/>
      <c r="S52" s="48"/>
      <c r="T52" s="48"/>
      <c r="U52" s="48"/>
    </row>
    <row r="53" spans="1:21" ht="30.75" customHeight="1" thickBot="1">
      <c r="A53" s="48"/>
      <c r="B53" s="1256" t="s">
        <v>21</v>
      </c>
      <c r="C53" s="1257"/>
      <c r="D53" s="67"/>
      <c r="E53" s="1258" t="s">
        <v>22</v>
      </c>
      <c r="F53" s="1258"/>
      <c r="G53" s="1258"/>
      <c r="H53" s="1258"/>
      <c r="I53" s="1258"/>
      <c r="J53" s="1259"/>
      <c r="K53" s="68">
        <v>933</v>
      </c>
      <c r="L53" s="69">
        <v>908</v>
      </c>
      <c r="M53" s="69">
        <v>1060</v>
      </c>
      <c r="N53" s="69">
        <v>1202</v>
      </c>
      <c r="O53" s="70">
        <v>1429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c r="B57" s="1260" t="s">
        <v>25</v>
      </c>
      <c r="C57" s="1261"/>
      <c r="D57" s="1264" t="s">
        <v>26</v>
      </c>
      <c r="E57" s="1265"/>
      <c r="F57" s="1265"/>
      <c r="G57" s="1265"/>
      <c r="H57" s="1265"/>
      <c r="I57" s="1265"/>
      <c r="J57" s="1266"/>
      <c r="K57" s="83"/>
      <c r="L57" s="84"/>
      <c r="M57" s="84"/>
      <c r="N57" s="84"/>
      <c r="O57" s="85"/>
    </row>
    <row r="58" spans="1:21" ht="31.5" customHeight="1" thickBot="1">
      <c r="B58" s="1262"/>
      <c r="C58" s="1263"/>
      <c r="D58" s="1267" t="s">
        <v>27</v>
      </c>
      <c r="E58" s="1268"/>
      <c r="F58" s="1268"/>
      <c r="G58" s="1268"/>
      <c r="H58" s="1268"/>
      <c r="I58" s="1268"/>
      <c r="J58" s="1269"/>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UAsY/qzWNvyArTq66qBCUzI+AsPfieJlpHk3uXp5tdGvWkK0a0TlsG5pqKd8+YVW1yc5mYKSYtWQ4aN4k9/HA==" saltValue="Ax8U/Jo8Mda3IkQ3tHTtQ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78"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E25" zoomScaleSheetLayoutView="100" workbookViewId="0">
      <selection activeCell="O39" sqref="O39"/>
    </sheetView>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559</v>
      </c>
      <c r="J40" s="100" t="s">
        <v>560</v>
      </c>
      <c r="K40" s="100" t="s">
        <v>561</v>
      </c>
      <c r="L40" s="100" t="s">
        <v>562</v>
      </c>
      <c r="M40" s="101" t="s">
        <v>563</v>
      </c>
    </row>
    <row r="41" spans="2:13" ht="27.75" customHeight="1">
      <c r="B41" s="1290" t="s">
        <v>30</v>
      </c>
      <c r="C41" s="1291"/>
      <c r="D41" s="102"/>
      <c r="E41" s="1292" t="s">
        <v>31</v>
      </c>
      <c r="F41" s="1292"/>
      <c r="G41" s="1292"/>
      <c r="H41" s="1293"/>
      <c r="I41" s="103">
        <v>39656</v>
      </c>
      <c r="J41" s="104">
        <v>39153</v>
      </c>
      <c r="K41" s="104">
        <v>38229</v>
      </c>
      <c r="L41" s="104">
        <v>37038</v>
      </c>
      <c r="M41" s="105">
        <v>36533</v>
      </c>
    </row>
    <row r="42" spans="2:13" ht="27.75" customHeight="1">
      <c r="B42" s="1280"/>
      <c r="C42" s="1281"/>
      <c r="D42" s="106"/>
      <c r="E42" s="1284" t="s">
        <v>32</v>
      </c>
      <c r="F42" s="1284"/>
      <c r="G42" s="1284"/>
      <c r="H42" s="1285"/>
      <c r="I42" s="107">
        <v>5242</v>
      </c>
      <c r="J42" s="108">
        <v>4778</v>
      </c>
      <c r="K42" s="108">
        <v>4222</v>
      </c>
      <c r="L42" s="108">
        <v>3658</v>
      </c>
      <c r="M42" s="109">
        <v>2794</v>
      </c>
    </row>
    <row r="43" spans="2:13" ht="27.75" customHeight="1">
      <c r="B43" s="1280"/>
      <c r="C43" s="1281"/>
      <c r="D43" s="106"/>
      <c r="E43" s="1284" t="s">
        <v>33</v>
      </c>
      <c r="F43" s="1284"/>
      <c r="G43" s="1284"/>
      <c r="H43" s="1285"/>
      <c r="I43" s="107">
        <v>7013</v>
      </c>
      <c r="J43" s="108">
        <v>6649</v>
      </c>
      <c r="K43" s="108">
        <v>6325</v>
      </c>
      <c r="L43" s="108">
        <v>5939</v>
      </c>
      <c r="M43" s="109">
        <v>5656</v>
      </c>
    </row>
    <row r="44" spans="2:13" ht="27.75" customHeight="1">
      <c r="B44" s="1280"/>
      <c r="C44" s="1281"/>
      <c r="D44" s="106"/>
      <c r="E44" s="1284" t="s">
        <v>34</v>
      </c>
      <c r="F44" s="1284"/>
      <c r="G44" s="1284"/>
      <c r="H44" s="1285"/>
      <c r="I44" s="107">
        <v>777</v>
      </c>
      <c r="J44" s="108">
        <v>684</v>
      </c>
      <c r="K44" s="108">
        <v>572</v>
      </c>
      <c r="L44" s="108">
        <v>537</v>
      </c>
      <c r="M44" s="109">
        <v>445</v>
      </c>
    </row>
    <row r="45" spans="2:13" ht="27.75" customHeight="1">
      <c r="B45" s="1280"/>
      <c r="C45" s="1281"/>
      <c r="D45" s="106"/>
      <c r="E45" s="1284" t="s">
        <v>35</v>
      </c>
      <c r="F45" s="1284"/>
      <c r="G45" s="1284"/>
      <c r="H45" s="1285"/>
      <c r="I45" s="107">
        <v>4344</v>
      </c>
      <c r="J45" s="108">
        <v>4121</v>
      </c>
      <c r="K45" s="108">
        <v>4064</v>
      </c>
      <c r="L45" s="108">
        <v>4021</v>
      </c>
      <c r="M45" s="109">
        <v>3885</v>
      </c>
    </row>
    <row r="46" spans="2:13" ht="27.75" customHeight="1">
      <c r="B46" s="1280"/>
      <c r="C46" s="1281"/>
      <c r="D46" s="110"/>
      <c r="E46" s="1284" t="s">
        <v>36</v>
      </c>
      <c r="F46" s="1284"/>
      <c r="G46" s="1284"/>
      <c r="H46" s="1285"/>
      <c r="I46" s="107">
        <v>3</v>
      </c>
      <c r="J46" s="108">
        <v>3</v>
      </c>
      <c r="K46" s="108">
        <v>1</v>
      </c>
      <c r="L46" s="108">
        <v>4</v>
      </c>
      <c r="M46" s="109" t="s">
        <v>517</v>
      </c>
    </row>
    <row r="47" spans="2:13" ht="27.75" customHeight="1">
      <c r="B47" s="1280"/>
      <c r="C47" s="1281"/>
      <c r="D47" s="111"/>
      <c r="E47" s="1294" t="s">
        <v>37</v>
      </c>
      <c r="F47" s="1295"/>
      <c r="G47" s="1295"/>
      <c r="H47" s="1296"/>
      <c r="I47" s="107" t="s">
        <v>517</v>
      </c>
      <c r="J47" s="108" t="s">
        <v>517</v>
      </c>
      <c r="K47" s="108" t="s">
        <v>517</v>
      </c>
      <c r="L47" s="108" t="s">
        <v>517</v>
      </c>
      <c r="M47" s="109" t="s">
        <v>517</v>
      </c>
    </row>
    <row r="48" spans="2:13" ht="27.75" customHeight="1">
      <c r="B48" s="1280"/>
      <c r="C48" s="1281"/>
      <c r="D48" s="106"/>
      <c r="E48" s="1284" t="s">
        <v>38</v>
      </c>
      <c r="F48" s="1284"/>
      <c r="G48" s="1284"/>
      <c r="H48" s="1285"/>
      <c r="I48" s="107" t="s">
        <v>517</v>
      </c>
      <c r="J48" s="108" t="s">
        <v>517</v>
      </c>
      <c r="K48" s="108" t="s">
        <v>517</v>
      </c>
      <c r="L48" s="108" t="s">
        <v>517</v>
      </c>
      <c r="M48" s="109" t="s">
        <v>517</v>
      </c>
    </row>
    <row r="49" spans="2:13" ht="27.75" customHeight="1">
      <c r="B49" s="1282"/>
      <c r="C49" s="1283"/>
      <c r="D49" s="106"/>
      <c r="E49" s="1284" t="s">
        <v>39</v>
      </c>
      <c r="F49" s="1284"/>
      <c r="G49" s="1284"/>
      <c r="H49" s="1285"/>
      <c r="I49" s="107" t="s">
        <v>517</v>
      </c>
      <c r="J49" s="108" t="s">
        <v>517</v>
      </c>
      <c r="K49" s="108" t="s">
        <v>517</v>
      </c>
      <c r="L49" s="108" t="s">
        <v>517</v>
      </c>
      <c r="M49" s="109" t="s">
        <v>517</v>
      </c>
    </row>
    <row r="50" spans="2:13" ht="27.75" customHeight="1">
      <c r="B50" s="1278" t="s">
        <v>40</v>
      </c>
      <c r="C50" s="1279"/>
      <c r="D50" s="112"/>
      <c r="E50" s="1284" t="s">
        <v>41</v>
      </c>
      <c r="F50" s="1284"/>
      <c r="G50" s="1284"/>
      <c r="H50" s="1285"/>
      <c r="I50" s="107">
        <v>9141</v>
      </c>
      <c r="J50" s="108">
        <v>9528</v>
      </c>
      <c r="K50" s="108">
        <v>11196</v>
      </c>
      <c r="L50" s="108">
        <v>11632</v>
      </c>
      <c r="M50" s="109">
        <v>10490</v>
      </c>
    </row>
    <row r="51" spans="2:13" ht="27.75" customHeight="1">
      <c r="B51" s="1280"/>
      <c r="C51" s="1281"/>
      <c r="D51" s="106"/>
      <c r="E51" s="1284" t="s">
        <v>42</v>
      </c>
      <c r="F51" s="1284"/>
      <c r="G51" s="1284"/>
      <c r="H51" s="1285"/>
      <c r="I51" s="107">
        <v>6669</v>
      </c>
      <c r="J51" s="108">
        <v>6439</v>
      </c>
      <c r="K51" s="108">
        <v>6196</v>
      </c>
      <c r="L51" s="108">
        <v>6057</v>
      </c>
      <c r="M51" s="109">
        <v>5670</v>
      </c>
    </row>
    <row r="52" spans="2:13" ht="27.75" customHeight="1">
      <c r="B52" s="1282"/>
      <c r="C52" s="1283"/>
      <c r="D52" s="106"/>
      <c r="E52" s="1284" t="s">
        <v>43</v>
      </c>
      <c r="F52" s="1284"/>
      <c r="G52" s="1284"/>
      <c r="H52" s="1285"/>
      <c r="I52" s="107">
        <v>36801</v>
      </c>
      <c r="J52" s="108">
        <v>36056</v>
      </c>
      <c r="K52" s="108">
        <v>35251</v>
      </c>
      <c r="L52" s="108">
        <v>34196</v>
      </c>
      <c r="M52" s="109">
        <v>33410</v>
      </c>
    </row>
    <row r="53" spans="2:13" ht="27.75" customHeight="1" thickBot="1">
      <c r="B53" s="1286" t="s">
        <v>44</v>
      </c>
      <c r="C53" s="1287"/>
      <c r="D53" s="113"/>
      <c r="E53" s="1288" t="s">
        <v>45</v>
      </c>
      <c r="F53" s="1288"/>
      <c r="G53" s="1288"/>
      <c r="H53" s="1289"/>
      <c r="I53" s="114">
        <v>4424</v>
      </c>
      <c r="J53" s="115">
        <v>3364</v>
      </c>
      <c r="K53" s="115">
        <v>771</v>
      </c>
      <c r="L53" s="115">
        <v>-687</v>
      </c>
      <c r="M53" s="116">
        <v>-257</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dd8MsOpbV+Rrd+u3U1JRdn38WnI1YqQEL1Uz+w1B/COn00V8vL30vbY3/n5dTFZqSyKctYGLLte8ZIf/2b5DXw==" saltValue="OWIOhTXEgx9g2PK0IuLek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5"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abSelected="1"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561</v>
      </c>
      <c r="G54" s="125" t="s">
        <v>562</v>
      </c>
      <c r="H54" s="126" t="s">
        <v>563</v>
      </c>
    </row>
    <row r="55" spans="2:8" ht="52.5" customHeight="1">
      <c r="B55" s="127"/>
      <c r="C55" s="1305" t="s">
        <v>48</v>
      </c>
      <c r="D55" s="1305"/>
      <c r="E55" s="1306"/>
      <c r="F55" s="128">
        <v>4550</v>
      </c>
      <c r="G55" s="128">
        <v>4851</v>
      </c>
      <c r="H55" s="129">
        <v>4501</v>
      </c>
    </row>
    <row r="56" spans="2:8" ht="52.5" customHeight="1">
      <c r="B56" s="130"/>
      <c r="C56" s="1307" t="s">
        <v>49</v>
      </c>
      <c r="D56" s="1307"/>
      <c r="E56" s="1308"/>
      <c r="F56" s="131" t="s">
        <v>517</v>
      </c>
      <c r="G56" s="131" t="s">
        <v>517</v>
      </c>
      <c r="H56" s="132" t="s">
        <v>517</v>
      </c>
    </row>
    <row r="57" spans="2:8" ht="53.25" customHeight="1">
      <c r="B57" s="130"/>
      <c r="C57" s="1309" t="s">
        <v>50</v>
      </c>
      <c r="D57" s="1309"/>
      <c r="E57" s="1310"/>
      <c r="F57" s="133">
        <v>4290</v>
      </c>
      <c r="G57" s="133">
        <v>4325</v>
      </c>
      <c r="H57" s="134">
        <v>3454</v>
      </c>
    </row>
    <row r="58" spans="2:8" ht="45.75" customHeight="1">
      <c r="B58" s="135"/>
      <c r="C58" s="1297" t="s">
        <v>592</v>
      </c>
      <c r="D58" s="1298"/>
      <c r="E58" s="1299"/>
      <c r="F58" s="136">
        <v>2176</v>
      </c>
      <c r="G58" s="136">
        <v>2578</v>
      </c>
      <c r="H58" s="137">
        <v>2059</v>
      </c>
    </row>
    <row r="59" spans="2:8" ht="45.75" customHeight="1">
      <c r="B59" s="135"/>
      <c r="C59" s="1297" t="s">
        <v>593</v>
      </c>
      <c r="D59" s="1298"/>
      <c r="E59" s="1299"/>
      <c r="F59" s="136">
        <v>848</v>
      </c>
      <c r="G59" s="136">
        <v>625</v>
      </c>
      <c r="H59" s="137">
        <v>447</v>
      </c>
    </row>
    <row r="60" spans="2:8" ht="45.75" customHeight="1">
      <c r="B60" s="135"/>
      <c r="C60" s="1297" t="s">
        <v>594</v>
      </c>
      <c r="D60" s="1298"/>
      <c r="E60" s="1299"/>
      <c r="F60" s="136">
        <v>327</v>
      </c>
      <c r="G60" s="136">
        <v>313</v>
      </c>
      <c r="H60" s="137">
        <v>314</v>
      </c>
    </row>
    <row r="61" spans="2:8" ht="45.75" customHeight="1">
      <c r="B61" s="135"/>
      <c r="C61" s="1297" t="s">
        <v>595</v>
      </c>
      <c r="D61" s="1298"/>
      <c r="E61" s="1299"/>
      <c r="F61" s="136">
        <v>457</v>
      </c>
      <c r="G61" s="136">
        <v>386</v>
      </c>
      <c r="H61" s="137">
        <v>251</v>
      </c>
    </row>
    <row r="62" spans="2:8" ht="45.75" customHeight="1" thickBot="1">
      <c r="B62" s="138"/>
      <c r="C62" s="1300" t="s">
        <v>596</v>
      </c>
      <c r="D62" s="1301"/>
      <c r="E62" s="1302"/>
      <c r="F62" s="139">
        <v>193</v>
      </c>
      <c r="G62" s="139">
        <v>192</v>
      </c>
      <c r="H62" s="140">
        <v>192</v>
      </c>
    </row>
    <row r="63" spans="2:8" ht="52.5" customHeight="1" thickBot="1">
      <c r="B63" s="141"/>
      <c r="C63" s="1303" t="s">
        <v>51</v>
      </c>
      <c r="D63" s="1303"/>
      <c r="E63" s="1304"/>
      <c r="F63" s="142">
        <v>8840</v>
      </c>
      <c r="G63" s="142">
        <v>9176</v>
      </c>
      <c r="H63" s="143">
        <v>7955</v>
      </c>
    </row>
    <row r="64" spans="2:8" ht="15" customHeight="1"/>
  </sheetData>
  <sheetProtection algorithmName="SHA-512" hashValue="T9SswYb8NBe/eQL+bBmpA3hLUyG7BPOh24B/zAU/dYQEMTsqH8amzXIUMDLGLBTQ4hUbvZ+NouVeVxQSY3QEUw==" saltValue="HPl9axfmbVHdLr9A+xO4C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J1" zoomScale="85" zoomScaleNormal="85" zoomScaleSheetLayoutView="55" workbookViewId="0">
      <selection activeCell="BO63" sqref="BO63"/>
    </sheetView>
  </sheetViews>
  <sheetFormatPr defaultColWidth="0" defaultRowHeight="13.5" customHeight="1" zeroHeight="1"/>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c r="A1" s="388"/>
      <c r="B1" s="389"/>
      <c r="DD1" s="390"/>
      <c r="DE1" s="390"/>
    </row>
    <row r="2" spans="1:143" ht="25.5" customHeight="1">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597</v>
      </c>
    </row>
    <row r="11" spans="1:143" s="292" customFormat="1">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597</v>
      </c>
    </row>
    <row r="13" spans="1:143" s="292" customFormat="1">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c r="DD19" s="390"/>
      <c r="DE19" s="390"/>
    </row>
    <row r="20" spans="1:351">
      <c r="DD20" s="390"/>
      <c r="DE20" s="390"/>
    </row>
    <row r="21" spans="1:351" ht="17.2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c r="B22" s="397"/>
      <c r="MM22" s="396"/>
    </row>
    <row r="23" spans="1:351">
      <c r="B23" s="397"/>
    </row>
    <row r="24" spans="1:351">
      <c r="B24" s="397"/>
    </row>
    <row r="25" spans="1:351">
      <c r="B25" s="397"/>
    </row>
    <row r="26" spans="1:351">
      <c r="B26" s="397"/>
    </row>
    <row r="27" spans="1:351">
      <c r="B27" s="397"/>
    </row>
    <row r="28" spans="1:351">
      <c r="B28" s="397"/>
    </row>
    <row r="29" spans="1:351">
      <c r="B29" s="397"/>
    </row>
    <row r="30" spans="1:351">
      <c r="B30" s="397"/>
    </row>
    <row r="31" spans="1:351">
      <c r="B31" s="397"/>
    </row>
    <row r="32" spans="1:351">
      <c r="B32" s="397"/>
    </row>
    <row r="33" spans="2:109">
      <c r="B33" s="397"/>
    </row>
    <row r="34" spans="2:109">
      <c r="B34" s="397"/>
    </row>
    <row r="35" spans="2:109">
      <c r="B35" s="397"/>
    </row>
    <row r="36" spans="2:109">
      <c r="B36" s="397"/>
    </row>
    <row r="37" spans="2:109">
      <c r="B37" s="397"/>
    </row>
    <row r="38" spans="2:109">
      <c r="B38" s="397"/>
    </row>
    <row r="39" spans="2:109">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c r="B40" s="402"/>
      <c r="DD40" s="402"/>
      <c r="DE40" s="390"/>
    </row>
    <row r="41" spans="2:109" ht="17.25">
      <c r="B41" s="403" t="s">
        <v>598</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c r="B42" s="397"/>
      <c r="G42" s="404"/>
      <c r="I42" s="405"/>
      <c r="J42" s="405"/>
      <c r="K42" s="405"/>
      <c r="AM42" s="404"/>
      <c r="AN42" s="404" t="s">
        <v>599</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c r="B43" s="397"/>
      <c r="AN43" s="1323" t="s">
        <v>600</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c r="B49" s="397"/>
      <c r="AN49" s="390" t="s">
        <v>601</v>
      </c>
    </row>
    <row r="50" spans="1:109">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559</v>
      </c>
      <c r="BQ50" s="1316"/>
      <c r="BR50" s="1316"/>
      <c r="BS50" s="1316"/>
      <c r="BT50" s="1316"/>
      <c r="BU50" s="1316"/>
      <c r="BV50" s="1316"/>
      <c r="BW50" s="1316"/>
      <c r="BX50" s="1316" t="s">
        <v>560</v>
      </c>
      <c r="BY50" s="1316"/>
      <c r="BZ50" s="1316"/>
      <c r="CA50" s="1316"/>
      <c r="CB50" s="1316"/>
      <c r="CC50" s="1316"/>
      <c r="CD50" s="1316"/>
      <c r="CE50" s="1316"/>
      <c r="CF50" s="1316" t="s">
        <v>561</v>
      </c>
      <c r="CG50" s="1316"/>
      <c r="CH50" s="1316"/>
      <c r="CI50" s="1316"/>
      <c r="CJ50" s="1316"/>
      <c r="CK50" s="1316"/>
      <c r="CL50" s="1316"/>
      <c r="CM50" s="1316"/>
      <c r="CN50" s="1316" t="s">
        <v>562</v>
      </c>
      <c r="CO50" s="1316"/>
      <c r="CP50" s="1316"/>
      <c r="CQ50" s="1316"/>
      <c r="CR50" s="1316"/>
      <c r="CS50" s="1316"/>
      <c r="CT50" s="1316"/>
      <c r="CU50" s="1316"/>
      <c r="CV50" s="1316" t="s">
        <v>563</v>
      </c>
      <c r="CW50" s="1316"/>
      <c r="CX50" s="1316"/>
      <c r="CY50" s="1316"/>
      <c r="CZ50" s="1316"/>
      <c r="DA50" s="1316"/>
      <c r="DB50" s="1316"/>
      <c r="DC50" s="1316"/>
    </row>
    <row r="51" spans="1:109" ht="13.5" customHeight="1">
      <c r="B51" s="397"/>
      <c r="G51" s="1319"/>
      <c r="H51" s="1319"/>
      <c r="I51" s="1332"/>
      <c r="J51" s="1332"/>
      <c r="K51" s="1318"/>
      <c r="L51" s="1318"/>
      <c r="M51" s="1318"/>
      <c r="N51" s="1318"/>
      <c r="AM51" s="406"/>
      <c r="AN51" s="1314" t="s">
        <v>602</v>
      </c>
      <c r="AO51" s="1314"/>
      <c r="AP51" s="1314"/>
      <c r="AQ51" s="1314"/>
      <c r="AR51" s="1314"/>
      <c r="AS51" s="1314"/>
      <c r="AT51" s="1314"/>
      <c r="AU51" s="1314"/>
      <c r="AV51" s="1314"/>
      <c r="AW51" s="1314"/>
      <c r="AX51" s="1314"/>
      <c r="AY51" s="1314"/>
      <c r="AZ51" s="1314"/>
      <c r="BA51" s="1314"/>
      <c r="BB51" s="1314" t="s">
        <v>603</v>
      </c>
      <c r="BC51" s="1314"/>
      <c r="BD51" s="1314"/>
      <c r="BE51" s="1314"/>
      <c r="BF51" s="1314"/>
      <c r="BG51" s="1314"/>
      <c r="BH51" s="1314"/>
      <c r="BI51" s="1314"/>
      <c r="BJ51" s="1314"/>
      <c r="BK51" s="1314"/>
      <c r="BL51" s="1314"/>
      <c r="BM51" s="1314"/>
      <c r="BN51" s="1314"/>
      <c r="BO51" s="1314"/>
      <c r="BP51" s="1311">
        <v>18.399999999999999</v>
      </c>
      <c r="BQ51" s="1311"/>
      <c r="BR51" s="1311"/>
      <c r="BS51" s="1311"/>
      <c r="BT51" s="1311"/>
      <c r="BU51" s="1311"/>
      <c r="BV51" s="1311"/>
      <c r="BW51" s="1311"/>
      <c r="BX51" s="1311">
        <v>13.9</v>
      </c>
      <c r="BY51" s="1311"/>
      <c r="BZ51" s="1311"/>
      <c r="CA51" s="1311"/>
      <c r="CB51" s="1311"/>
      <c r="CC51" s="1311"/>
      <c r="CD51" s="1311"/>
      <c r="CE51" s="1311"/>
      <c r="CF51" s="1311">
        <v>3.1</v>
      </c>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604</v>
      </c>
      <c r="BC53" s="1314"/>
      <c r="BD53" s="1314"/>
      <c r="BE53" s="1314"/>
      <c r="BF53" s="1314"/>
      <c r="BG53" s="1314"/>
      <c r="BH53" s="1314"/>
      <c r="BI53" s="1314"/>
      <c r="BJ53" s="1314"/>
      <c r="BK53" s="1314"/>
      <c r="BL53" s="1314"/>
      <c r="BM53" s="1314"/>
      <c r="BN53" s="1314"/>
      <c r="BO53" s="1314"/>
      <c r="BP53" s="1311">
        <v>58.3</v>
      </c>
      <c r="BQ53" s="1311"/>
      <c r="BR53" s="1311"/>
      <c r="BS53" s="1311"/>
      <c r="BT53" s="1311"/>
      <c r="BU53" s="1311"/>
      <c r="BV53" s="1311"/>
      <c r="BW53" s="1311"/>
      <c r="BX53" s="1311">
        <v>59.2</v>
      </c>
      <c r="BY53" s="1311"/>
      <c r="BZ53" s="1311"/>
      <c r="CA53" s="1311"/>
      <c r="CB53" s="1311"/>
      <c r="CC53" s="1311"/>
      <c r="CD53" s="1311"/>
      <c r="CE53" s="1311"/>
      <c r="CF53" s="1311">
        <v>60.6</v>
      </c>
      <c r="CG53" s="1311"/>
      <c r="CH53" s="1311"/>
      <c r="CI53" s="1311"/>
      <c r="CJ53" s="1311"/>
      <c r="CK53" s="1311"/>
      <c r="CL53" s="1311"/>
      <c r="CM53" s="1311"/>
      <c r="CN53" s="1311">
        <v>61.5</v>
      </c>
      <c r="CO53" s="1311"/>
      <c r="CP53" s="1311"/>
      <c r="CQ53" s="1311"/>
      <c r="CR53" s="1311"/>
      <c r="CS53" s="1311"/>
      <c r="CT53" s="1311"/>
      <c r="CU53" s="1311"/>
      <c r="CV53" s="1311">
        <v>62.8</v>
      </c>
      <c r="CW53" s="1311"/>
      <c r="CX53" s="1311"/>
      <c r="CY53" s="1311"/>
      <c r="CZ53" s="1311"/>
      <c r="DA53" s="1311"/>
      <c r="DB53" s="1311"/>
      <c r="DC53" s="1311"/>
    </row>
    <row r="54" spans="1:109">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c r="A55" s="405"/>
      <c r="B55" s="397"/>
      <c r="G55" s="1317"/>
      <c r="H55" s="1317"/>
      <c r="I55" s="1317"/>
      <c r="J55" s="1317"/>
      <c r="K55" s="1318"/>
      <c r="L55" s="1318"/>
      <c r="M55" s="1318"/>
      <c r="N55" s="1318"/>
      <c r="AN55" s="1316" t="s">
        <v>605</v>
      </c>
      <c r="AO55" s="1316"/>
      <c r="AP55" s="1316"/>
      <c r="AQ55" s="1316"/>
      <c r="AR55" s="1316"/>
      <c r="AS55" s="1316"/>
      <c r="AT55" s="1316"/>
      <c r="AU55" s="1316"/>
      <c r="AV55" s="1316"/>
      <c r="AW55" s="1316"/>
      <c r="AX55" s="1316"/>
      <c r="AY55" s="1316"/>
      <c r="AZ55" s="1316"/>
      <c r="BA55" s="1316"/>
      <c r="BB55" s="1314" t="s">
        <v>603</v>
      </c>
      <c r="BC55" s="1314"/>
      <c r="BD55" s="1314"/>
      <c r="BE55" s="1314"/>
      <c r="BF55" s="1314"/>
      <c r="BG55" s="1314"/>
      <c r="BH55" s="1314"/>
      <c r="BI55" s="1314"/>
      <c r="BJ55" s="1314"/>
      <c r="BK55" s="1314"/>
      <c r="BL55" s="1314"/>
      <c r="BM55" s="1314"/>
      <c r="BN55" s="1314"/>
      <c r="BO55" s="1314"/>
      <c r="BP55" s="1311">
        <v>16.600000000000001</v>
      </c>
      <c r="BQ55" s="1311"/>
      <c r="BR55" s="1311"/>
      <c r="BS55" s="1311"/>
      <c r="BT55" s="1311"/>
      <c r="BU55" s="1311"/>
      <c r="BV55" s="1311"/>
      <c r="BW55" s="1311"/>
      <c r="BX55" s="1311">
        <v>17.399999999999999</v>
      </c>
      <c r="BY55" s="1311"/>
      <c r="BZ55" s="1311"/>
      <c r="CA55" s="1311"/>
      <c r="CB55" s="1311"/>
      <c r="CC55" s="1311"/>
      <c r="CD55" s="1311"/>
      <c r="CE55" s="1311"/>
      <c r="CF55" s="1311">
        <v>12.1</v>
      </c>
      <c r="CG55" s="1311"/>
      <c r="CH55" s="1311"/>
      <c r="CI55" s="1311"/>
      <c r="CJ55" s="1311"/>
      <c r="CK55" s="1311"/>
      <c r="CL55" s="1311"/>
      <c r="CM55" s="1311"/>
      <c r="CN55" s="1311">
        <v>11.2</v>
      </c>
      <c r="CO55" s="1311"/>
      <c r="CP55" s="1311"/>
      <c r="CQ55" s="1311"/>
      <c r="CR55" s="1311"/>
      <c r="CS55" s="1311"/>
      <c r="CT55" s="1311"/>
      <c r="CU55" s="1311"/>
      <c r="CV55" s="1311">
        <v>3.9</v>
      </c>
      <c r="CW55" s="1311"/>
      <c r="CX55" s="1311"/>
      <c r="CY55" s="1311"/>
      <c r="CZ55" s="1311"/>
      <c r="DA55" s="1311"/>
      <c r="DB55" s="1311"/>
      <c r="DC55" s="1311"/>
    </row>
    <row r="56" spans="1:109">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604</v>
      </c>
      <c r="BC57" s="1314"/>
      <c r="BD57" s="1314"/>
      <c r="BE57" s="1314"/>
      <c r="BF57" s="1314"/>
      <c r="BG57" s="1314"/>
      <c r="BH57" s="1314"/>
      <c r="BI57" s="1314"/>
      <c r="BJ57" s="1314"/>
      <c r="BK57" s="1314"/>
      <c r="BL57" s="1314"/>
      <c r="BM57" s="1314"/>
      <c r="BN57" s="1314"/>
      <c r="BO57" s="1314"/>
      <c r="BP57" s="1311">
        <v>58.6</v>
      </c>
      <c r="BQ57" s="1311"/>
      <c r="BR57" s="1311"/>
      <c r="BS57" s="1311"/>
      <c r="BT57" s="1311"/>
      <c r="BU57" s="1311"/>
      <c r="BV57" s="1311"/>
      <c r="BW57" s="1311"/>
      <c r="BX57" s="1311">
        <v>58.9</v>
      </c>
      <c r="BY57" s="1311"/>
      <c r="BZ57" s="1311"/>
      <c r="CA57" s="1311"/>
      <c r="CB57" s="1311"/>
      <c r="CC57" s="1311"/>
      <c r="CD57" s="1311"/>
      <c r="CE57" s="1311"/>
      <c r="CF57" s="1311">
        <v>59.4</v>
      </c>
      <c r="CG57" s="1311"/>
      <c r="CH57" s="1311"/>
      <c r="CI57" s="1311"/>
      <c r="CJ57" s="1311"/>
      <c r="CK57" s="1311"/>
      <c r="CL57" s="1311"/>
      <c r="CM57" s="1311"/>
      <c r="CN57" s="1311">
        <v>60.2</v>
      </c>
      <c r="CO57" s="1311"/>
      <c r="CP57" s="1311"/>
      <c r="CQ57" s="1311"/>
      <c r="CR57" s="1311"/>
      <c r="CS57" s="1311"/>
      <c r="CT57" s="1311"/>
      <c r="CU57" s="1311"/>
      <c r="CV57" s="1311">
        <v>63.1</v>
      </c>
      <c r="CW57" s="1311"/>
      <c r="CX57" s="1311"/>
      <c r="CY57" s="1311"/>
      <c r="CZ57" s="1311"/>
      <c r="DA57" s="1311"/>
      <c r="DB57" s="1311"/>
      <c r="DC57" s="1311"/>
      <c r="DD57" s="410"/>
      <c r="DE57" s="409"/>
    </row>
    <row r="58" spans="1:109" s="405" customFormat="1">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c r="B63" s="416" t="s">
        <v>606</v>
      </c>
    </row>
    <row r="64" spans="1:109">
      <c r="B64" s="397"/>
      <c r="G64" s="404"/>
      <c r="I64" s="417"/>
      <c r="J64" s="417"/>
      <c r="K64" s="417"/>
      <c r="L64" s="417"/>
      <c r="M64" s="417"/>
      <c r="N64" s="418"/>
      <c r="AM64" s="404"/>
      <c r="AN64" s="404" t="s">
        <v>599</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5" customHeight="1">
      <c r="B65" s="397"/>
      <c r="AN65" s="1323" t="s">
        <v>607</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c r="B71" s="397"/>
      <c r="G71" s="422"/>
      <c r="I71" s="423"/>
      <c r="J71" s="420"/>
      <c r="K71" s="420"/>
      <c r="L71" s="421"/>
      <c r="M71" s="420"/>
      <c r="N71" s="421"/>
      <c r="AM71" s="422"/>
      <c r="AN71" s="390" t="s">
        <v>601</v>
      </c>
    </row>
    <row r="72" spans="2:107">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559</v>
      </c>
      <c r="BQ72" s="1316"/>
      <c r="BR72" s="1316"/>
      <c r="BS72" s="1316"/>
      <c r="BT72" s="1316"/>
      <c r="BU72" s="1316"/>
      <c r="BV72" s="1316"/>
      <c r="BW72" s="1316"/>
      <c r="BX72" s="1316" t="s">
        <v>560</v>
      </c>
      <c r="BY72" s="1316"/>
      <c r="BZ72" s="1316"/>
      <c r="CA72" s="1316"/>
      <c r="CB72" s="1316"/>
      <c r="CC72" s="1316"/>
      <c r="CD72" s="1316"/>
      <c r="CE72" s="1316"/>
      <c r="CF72" s="1316" t="s">
        <v>561</v>
      </c>
      <c r="CG72" s="1316"/>
      <c r="CH72" s="1316"/>
      <c r="CI72" s="1316"/>
      <c r="CJ72" s="1316"/>
      <c r="CK72" s="1316"/>
      <c r="CL72" s="1316"/>
      <c r="CM72" s="1316"/>
      <c r="CN72" s="1316" t="s">
        <v>562</v>
      </c>
      <c r="CO72" s="1316"/>
      <c r="CP72" s="1316"/>
      <c r="CQ72" s="1316"/>
      <c r="CR72" s="1316"/>
      <c r="CS72" s="1316"/>
      <c r="CT72" s="1316"/>
      <c r="CU72" s="1316"/>
      <c r="CV72" s="1316" t="s">
        <v>563</v>
      </c>
      <c r="CW72" s="1316"/>
      <c r="CX72" s="1316"/>
      <c r="CY72" s="1316"/>
      <c r="CZ72" s="1316"/>
      <c r="DA72" s="1316"/>
      <c r="DB72" s="1316"/>
      <c r="DC72" s="1316"/>
    </row>
    <row r="73" spans="2:107">
      <c r="B73" s="397"/>
      <c r="G73" s="1319"/>
      <c r="H73" s="1319"/>
      <c r="I73" s="1319"/>
      <c r="J73" s="1319"/>
      <c r="K73" s="1315"/>
      <c r="L73" s="1315"/>
      <c r="M73" s="1315"/>
      <c r="N73" s="1315"/>
      <c r="AM73" s="406"/>
      <c r="AN73" s="1314" t="s">
        <v>602</v>
      </c>
      <c r="AO73" s="1314"/>
      <c r="AP73" s="1314"/>
      <c r="AQ73" s="1314"/>
      <c r="AR73" s="1314"/>
      <c r="AS73" s="1314"/>
      <c r="AT73" s="1314"/>
      <c r="AU73" s="1314"/>
      <c r="AV73" s="1314"/>
      <c r="AW73" s="1314"/>
      <c r="AX73" s="1314"/>
      <c r="AY73" s="1314"/>
      <c r="AZ73" s="1314"/>
      <c r="BA73" s="1314"/>
      <c r="BB73" s="1314" t="s">
        <v>603</v>
      </c>
      <c r="BC73" s="1314"/>
      <c r="BD73" s="1314"/>
      <c r="BE73" s="1314"/>
      <c r="BF73" s="1314"/>
      <c r="BG73" s="1314"/>
      <c r="BH73" s="1314"/>
      <c r="BI73" s="1314"/>
      <c r="BJ73" s="1314"/>
      <c r="BK73" s="1314"/>
      <c r="BL73" s="1314"/>
      <c r="BM73" s="1314"/>
      <c r="BN73" s="1314"/>
      <c r="BO73" s="1314"/>
      <c r="BP73" s="1311">
        <v>18.399999999999999</v>
      </c>
      <c r="BQ73" s="1311"/>
      <c r="BR73" s="1311"/>
      <c r="BS73" s="1311"/>
      <c r="BT73" s="1311"/>
      <c r="BU73" s="1311"/>
      <c r="BV73" s="1311"/>
      <c r="BW73" s="1311"/>
      <c r="BX73" s="1311">
        <v>13.9</v>
      </c>
      <c r="BY73" s="1311"/>
      <c r="BZ73" s="1311"/>
      <c r="CA73" s="1311"/>
      <c r="CB73" s="1311"/>
      <c r="CC73" s="1311"/>
      <c r="CD73" s="1311"/>
      <c r="CE73" s="1311"/>
      <c r="CF73" s="1311">
        <v>3.1</v>
      </c>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608</v>
      </c>
      <c r="BC75" s="1314"/>
      <c r="BD75" s="1314"/>
      <c r="BE75" s="1314"/>
      <c r="BF75" s="1314"/>
      <c r="BG75" s="1314"/>
      <c r="BH75" s="1314"/>
      <c r="BI75" s="1314"/>
      <c r="BJ75" s="1314"/>
      <c r="BK75" s="1314"/>
      <c r="BL75" s="1314"/>
      <c r="BM75" s="1314"/>
      <c r="BN75" s="1314"/>
      <c r="BO75" s="1314"/>
      <c r="BP75" s="1311">
        <v>2.8</v>
      </c>
      <c r="BQ75" s="1311"/>
      <c r="BR75" s="1311"/>
      <c r="BS75" s="1311"/>
      <c r="BT75" s="1311"/>
      <c r="BU75" s="1311"/>
      <c r="BV75" s="1311"/>
      <c r="BW75" s="1311"/>
      <c r="BX75" s="1311">
        <v>3.6</v>
      </c>
      <c r="BY75" s="1311"/>
      <c r="BZ75" s="1311"/>
      <c r="CA75" s="1311"/>
      <c r="CB75" s="1311"/>
      <c r="CC75" s="1311"/>
      <c r="CD75" s="1311"/>
      <c r="CE75" s="1311"/>
      <c r="CF75" s="1311">
        <v>4</v>
      </c>
      <c r="CG75" s="1311"/>
      <c r="CH75" s="1311"/>
      <c r="CI75" s="1311"/>
      <c r="CJ75" s="1311"/>
      <c r="CK75" s="1311"/>
      <c r="CL75" s="1311"/>
      <c r="CM75" s="1311"/>
      <c r="CN75" s="1311">
        <v>4.3</v>
      </c>
      <c r="CO75" s="1311"/>
      <c r="CP75" s="1311"/>
      <c r="CQ75" s="1311"/>
      <c r="CR75" s="1311"/>
      <c r="CS75" s="1311"/>
      <c r="CT75" s="1311"/>
      <c r="CU75" s="1311"/>
      <c r="CV75" s="1311">
        <v>4.9000000000000004</v>
      </c>
      <c r="CW75" s="1311"/>
      <c r="CX75" s="1311"/>
      <c r="CY75" s="1311"/>
      <c r="CZ75" s="1311"/>
      <c r="DA75" s="1311"/>
      <c r="DB75" s="1311"/>
      <c r="DC75" s="1311"/>
    </row>
    <row r="76" spans="2:107">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c r="B77" s="397"/>
      <c r="G77" s="1317"/>
      <c r="H77" s="1317"/>
      <c r="I77" s="1317"/>
      <c r="J77" s="1317"/>
      <c r="K77" s="1315"/>
      <c r="L77" s="1315"/>
      <c r="M77" s="1315"/>
      <c r="N77" s="1315"/>
      <c r="AN77" s="1316" t="s">
        <v>605</v>
      </c>
      <c r="AO77" s="1316"/>
      <c r="AP77" s="1316"/>
      <c r="AQ77" s="1316"/>
      <c r="AR77" s="1316"/>
      <c r="AS77" s="1316"/>
      <c r="AT77" s="1316"/>
      <c r="AU77" s="1316"/>
      <c r="AV77" s="1316"/>
      <c r="AW77" s="1316"/>
      <c r="AX77" s="1316"/>
      <c r="AY77" s="1316"/>
      <c r="AZ77" s="1316"/>
      <c r="BA77" s="1316"/>
      <c r="BB77" s="1314" t="s">
        <v>603</v>
      </c>
      <c r="BC77" s="1314"/>
      <c r="BD77" s="1314"/>
      <c r="BE77" s="1314"/>
      <c r="BF77" s="1314"/>
      <c r="BG77" s="1314"/>
      <c r="BH77" s="1314"/>
      <c r="BI77" s="1314"/>
      <c r="BJ77" s="1314"/>
      <c r="BK77" s="1314"/>
      <c r="BL77" s="1314"/>
      <c r="BM77" s="1314"/>
      <c r="BN77" s="1314"/>
      <c r="BO77" s="1314"/>
      <c r="BP77" s="1311">
        <v>16.600000000000001</v>
      </c>
      <c r="BQ77" s="1311"/>
      <c r="BR77" s="1311"/>
      <c r="BS77" s="1311"/>
      <c r="BT77" s="1311"/>
      <c r="BU77" s="1311"/>
      <c r="BV77" s="1311"/>
      <c r="BW77" s="1311"/>
      <c r="BX77" s="1311">
        <v>17.399999999999999</v>
      </c>
      <c r="BY77" s="1311"/>
      <c r="BZ77" s="1311"/>
      <c r="CA77" s="1311"/>
      <c r="CB77" s="1311"/>
      <c r="CC77" s="1311"/>
      <c r="CD77" s="1311"/>
      <c r="CE77" s="1311"/>
      <c r="CF77" s="1311">
        <v>12.1</v>
      </c>
      <c r="CG77" s="1311"/>
      <c r="CH77" s="1311"/>
      <c r="CI77" s="1311"/>
      <c r="CJ77" s="1311"/>
      <c r="CK77" s="1311"/>
      <c r="CL77" s="1311"/>
      <c r="CM77" s="1311"/>
      <c r="CN77" s="1311">
        <v>11.2</v>
      </c>
      <c r="CO77" s="1311"/>
      <c r="CP77" s="1311"/>
      <c r="CQ77" s="1311"/>
      <c r="CR77" s="1311"/>
      <c r="CS77" s="1311"/>
      <c r="CT77" s="1311"/>
      <c r="CU77" s="1311"/>
      <c r="CV77" s="1311">
        <v>3.9</v>
      </c>
      <c r="CW77" s="1311"/>
      <c r="CX77" s="1311"/>
      <c r="CY77" s="1311"/>
      <c r="CZ77" s="1311"/>
      <c r="DA77" s="1311"/>
      <c r="DB77" s="1311"/>
      <c r="DC77" s="1311"/>
    </row>
    <row r="78" spans="2:107">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608</v>
      </c>
      <c r="BC79" s="1314"/>
      <c r="BD79" s="1314"/>
      <c r="BE79" s="1314"/>
      <c r="BF79" s="1314"/>
      <c r="BG79" s="1314"/>
      <c r="BH79" s="1314"/>
      <c r="BI79" s="1314"/>
      <c r="BJ79" s="1314"/>
      <c r="BK79" s="1314"/>
      <c r="BL79" s="1314"/>
      <c r="BM79" s="1314"/>
      <c r="BN79" s="1314"/>
      <c r="BO79" s="1314"/>
      <c r="BP79" s="1311">
        <v>3.6</v>
      </c>
      <c r="BQ79" s="1311"/>
      <c r="BR79" s="1311"/>
      <c r="BS79" s="1311"/>
      <c r="BT79" s="1311"/>
      <c r="BU79" s="1311"/>
      <c r="BV79" s="1311"/>
      <c r="BW79" s="1311"/>
      <c r="BX79" s="1311">
        <v>3.6</v>
      </c>
      <c r="BY79" s="1311"/>
      <c r="BZ79" s="1311"/>
      <c r="CA79" s="1311"/>
      <c r="CB79" s="1311"/>
      <c r="CC79" s="1311"/>
      <c r="CD79" s="1311"/>
      <c r="CE79" s="1311"/>
      <c r="CF79" s="1311">
        <v>3.5</v>
      </c>
      <c r="CG79" s="1311"/>
      <c r="CH79" s="1311"/>
      <c r="CI79" s="1311"/>
      <c r="CJ79" s="1311"/>
      <c r="CK79" s="1311"/>
      <c r="CL79" s="1311"/>
      <c r="CM79" s="1311"/>
      <c r="CN79" s="1311">
        <v>3.5</v>
      </c>
      <c r="CO79" s="1311"/>
      <c r="CP79" s="1311"/>
      <c r="CQ79" s="1311"/>
      <c r="CR79" s="1311"/>
      <c r="CS79" s="1311"/>
      <c r="CT79" s="1311"/>
      <c r="CU79" s="1311"/>
      <c r="CV79" s="1311">
        <v>4.2</v>
      </c>
      <c r="CW79" s="1311"/>
      <c r="CX79" s="1311"/>
      <c r="CY79" s="1311"/>
      <c r="CZ79" s="1311"/>
      <c r="DA79" s="1311"/>
      <c r="DB79" s="1311"/>
      <c r="DC79" s="1311"/>
    </row>
    <row r="80" spans="2:107">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c r="B81" s="397"/>
    </row>
    <row r="82" spans="2:109" ht="17.2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c r="DD84" s="390"/>
      <c r="DE84" s="390"/>
    </row>
    <row r="85" spans="2:109">
      <c r="DD85" s="390"/>
      <c r="DE85" s="390"/>
    </row>
    <row r="86" spans="2:109" hidden="1">
      <c r="DD86" s="390"/>
      <c r="DE86" s="390"/>
    </row>
    <row r="87" spans="2:109" hidden="1">
      <c r="K87" s="425"/>
      <c r="AQ87" s="425"/>
      <c r="BC87" s="425"/>
      <c r="BO87" s="425"/>
      <c r="CA87" s="425"/>
      <c r="CM87" s="425"/>
      <c r="CY87" s="425"/>
      <c r="DD87" s="390"/>
      <c r="DE87" s="390"/>
    </row>
    <row r="88" spans="2:109" hidden="1">
      <c r="DD88" s="390"/>
      <c r="DE88" s="390"/>
    </row>
    <row r="89" spans="2:109" hidden="1">
      <c r="DD89" s="390"/>
      <c r="DE89" s="390"/>
    </row>
    <row r="90" spans="2:109" hidden="1">
      <c r="DD90" s="390"/>
      <c r="DE90" s="390"/>
    </row>
    <row r="91" spans="2:109" hidden="1">
      <c r="DD91" s="390"/>
      <c r="DE91" s="390"/>
    </row>
    <row r="92" spans="2:109" ht="13.5" hidden="1" customHeight="1">
      <c r="DD92" s="390"/>
      <c r="DE92" s="390"/>
    </row>
    <row r="93" spans="2:109" ht="13.5" hidden="1" customHeight="1">
      <c r="DD93" s="390"/>
      <c r="DE93" s="390"/>
    </row>
    <row r="94" spans="2:109" ht="13.5" hidden="1" customHeight="1">
      <c r="DD94" s="390"/>
      <c r="DE94" s="390"/>
    </row>
    <row r="95" spans="2:109" ht="13.5" hidden="1" customHeight="1">
      <c r="DD95" s="390"/>
      <c r="DE95" s="390"/>
    </row>
    <row r="96" spans="2:109" ht="13.5" hidden="1" customHeight="1">
      <c r="DD96" s="390"/>
      <c r="DE96" s="390"/>
    </row>
    <row r="97" s="390" customFormat="1" ht="13.5" hidden="1" customHeight="1"/>
    <row r="98" s="390" customFormat="1" ht="13.5" hidden="1" customHeight="1"/>
    <row r="99" s="390" customFormat="1" ht="13.5" hidden="1" customHeight="1"/>
    <row r="100" s="390" customFormat="1" ht="13.5" hidden="1" customHeight="1"/>
    <row r="101" s="390" customFormat="1" ht="13.5" hidden="1" customHeight="1"/>
    <row r="102" s="390" customFormat="1" ht="13.5" hidden="1" customHeight="1"/>
    <row r="103" s="390" customFormat="1" ht="13.5" hidden="1" customHeight="1"/>
    <row r="104" s="390" customFormat="1" ht="13.5" hidden="1" customHeight="1"/>
    <row r="105" s="390" customFormat="1" ht="13.5" hidden="1" customHeight="1"/>
    <row r="106" s="390" customFormat="1" ht="13.5" hidden="1" customHeight="1"/>
    <row r="107" s="390" customFormat="1" ht="13.5" hidden="1" customHeight="1"/>
    <row r="108" s="390" customFormat="1" ht="13.5" hidden="1" customHeight="1"/>
    <row r="109" s="390" customFormat="1" ht="13.5" hidden="1" customHeight="1"/>
    <row r="110" s="390" customFormat="1" ht="13.5" hidden="1" customHeight="1"/>
    <row r="111" s="390" customFormat="1" ht="13.5" hidden="1" customHeight="1"/>
    <row r="112" s="390" customFormat="1" ht="13.5" hidden="1" customHeight="1"/>
    <row r="113" s="390" customFormat="1" ht="13.5" hidden="1" customHeight="1"/>
    <row r="114" s="390" customFormat="1" ht="13.5" hidden="1" customHeight="1"/>
    <row r="115" s="390" customFormat="1" ht="13.5" hidden="1" customHeight="1"/>
    <row r="116" s="390" customFormat="1" ht="13.5" hidden="1" customHeight="1"/>
    <row r="117" s="390" customFormat="1" ht="13.5" hidden="1" customHeight="1"/>
    <row r="118" s="390" customFormat="1" ht="13.5" hidden="1" customHeight="1"/>
    <row r="119" s="390" customFormat="1" ht="13.5" hidden="1" customHeight="1"/>
    <row r="120" s="390" customFormat="1" ht="13.5" hidden="1" customHeight="1"/>
    <row r="121" s="390" customFormat="1" ht="13.5" hidden="1" customHeight="1"/>
    <row r="122" s="390" customFormat="1" ht="13.5" hidden="1" customHeight="1"/>
    <row r="123" s="390" customFormat="1" ht="13.5" hidden="1" customHeight="1"/>
    <row r="124" s="390" customFormat="1" ht="13.5" hidden="1" customHeight="1"/>
    <row r="125" s="390" customFormat="1" ht="13.5" hidden="1" customHeight="1"/>
    <row r="126" s="390" customFormat="1" ht="13.5" hidden="1" customHeight="1"/>
    <row r="127" s="390" customFormat="1" ht="13.5" hidden="1" customHeight="1"/>
    <row r="128" s="390" customFormat="1" ht="13.5" hidden="1" customHeight="1"/>
    <row r="129" s="390" customFormat="1" ht="13.5" hidden="1" customHeight="1"/>
    <row r="130" s="390" customFormat="1" ht="13.5" hidden="1" customHeight="1"/>
    <row r="131" s="390" customFormat="1" ht="13.5" hidden="1" customHeight="1"/>
    <row r="132" s="390" customFormat="1" ht="13.5" hidden="1" customHeight="1"/>
    <row r="133" s="390" customFormat="1" ht="13.5" hidden="1" customHeight="1"/>
    <row r="134" s="390" customFormat="1" ht="13.5" hidden="1" customHeight="1"/>
    <row r="135" s="390" customFormat="1" ht="13.5" hidden="1" customHeight="1"/>
    <row r="136" s="390" customFormat="1" ht="13.5" hidden="1" customHeight="1"/>
    <row r="137" s="390" customFormat="1" ht="13.5" hidden="1" customHeight="1"/>
    <row r="138" s="390" customFormat="1" ht="13.5" hidden="1" customHeight="1"/>
    <row r="139" s="390" customFormat="1" ht="13.5" hidden="1" customHeight="1"/>
    <row r="140" s="390" customFormat="1" ht="13.5" hidden="1" customHeight="1"/>
    <row r="141" s="390" customFormat="1" ht="13.5" hidden="1" customHeight="1"/>
    <row r="142" s="390" customFormat="1" ht="13.5" hidden="1" customHeight="1"/>
    <row r="143" s="390" customFormat="1" ht="13.5" hidden="1" customHeight="1"/>
    <row r="144" s="390" customFormat="1" ht="13.5" hidden="1" customHeight="1"/>
    <row r="145" s="390" customFormat="1" ht="13.5" hidden="1" customHeight="1"/>
    <row r="146" s="390" customFormat="1" ht="13.5" hidden="1" customHeight="1"/>
    <row r="147" s="390" customFormat="1" ht="13.5" hidden="1" customHeight="1"/>
    <row r="148" s="390" customFormat="1" ht="13.5" hidden="1" customHeight="1"/>
    <row r="149" s="390" customFormat="1" ht="13.5" hidden="1" customHeight="1"/>
    <row r="150" s="390" customFormat="1" ht="13.5" hidden="1" customHeight="1"/>
    <row r="151" s="390" customFormat="1" ht="13.5" hidden="1" customHeight="1"/>
    <row r="152" s="390" customFormat="1" ht="13.5" hidden="1" customHeight="1"/>
    <row r="153" s="390" customFormat="1" ht="13.5" hidden="1" customHeight="1"/>
    <row r="154" s="390" customFormat="1" ht="13.5" hidden="1" customHeight="1"/>
    <row r="155" s="390" customFormat="1" ht="13.5" hidden="1" customHeight="1"/>
    <row r="156" s="390" customFormat="1" ht="13.5" hidden="1" customHeight="1"/>
    <row r="157" s="390" customFormat="1" ht="13.5" hidden="1" customHeight="1"/>
    <row r="158" s="390" customFormat="1" ht="13.5" hidden="1" customHeight="1"/>
    <row r="159" s="390" customFormat="1" ht="13.5" hidden="1" customHeight="1"/>
    <row r="160" s="390" customFormat="1" ht="13.5" hidden="1" customHeight="1"/>
  </sheetData>
  <sheetProtection algorithmName="SHA-512" hashValue="Lq9Ze1GhKaQtfX6VWjaQiYZ2B0XwD3VotH9v2TIY5MFKj6jNq3CB6/r4AZNvmz4172vQP2Zks/PB5RhObEH2yQ==" saltValue="2AFZyPUA1zsxhb7ScpVIe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4" zoomScale="85" zoomScaleNormal="85" zoomScaleSheetLayoutView="70" workbookViewId="0">
      <selection activeCell="BO63" sqref="BO63"/>
    </sheetView>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506</v>
      </c>
    </row>
  </sheetData>
  <sheetProtection algorithmName="SHA-512" hashValue="uJVDB+OmuHrFLv4XYSjPAepxTOKa3HQpuEA12meoBAhwDGJ6WA1R0FoYXoJdnBXs/T9NVM+jxgg/huyz7TQnCw==" saltValue="s7xAjwt18ooAM7PgViOz4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M97" zoomScaleNormal="100" zoomScaleSheetLayoutView="55" workbookViewId="0">
      <selection activeCell="BO63" sqref="BO63"/>
    </sheetView>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506</v>
      </c>
    </row>
  </sheetData>
  <sheetProtection algorithmName="SHA-512" hashValue="gLWJaG3mNDdqSc0uTGDOJiTeS7Tj5X0CivTf4pi23gsRI4FTJdvU97E3MIsnZUVJRvxHdafRNVD5YvdhNMUJYA==" saltValue="dPrTRkMEigqNi0HL9Q7GF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556</v>
      </c>
      <c r="G2" s="157"/>
      <c r="H2" s="158"/>
    </row>
    <row r="3" spans="1:8">
      <c r="A3" s="154" t="s">
        <v>549</v>
      </c>
      <c r="B3" s="159"/>
      <c r="C3" s="160"/>
      <c r="D3" s="161">
        <v>30326</v>
      </c>
      <c r="E3" s="162"/>
      <c r="F3" s="163">
        <v>39893</v>
      </c>
      <c r="G3" s="164"/>
      <c r="H3" s="165"/>
    </row>
    <row r="4" spans="1:8">
      <c r="A4" s="166"/>
      <c r="B4" s="167"/>
      <c r="C4" s="168"/>
      <c r="D4" s="169">
        <v>19487</v>
      </c>
      <c r="E4" s="170"/>
      <c r="F4" s="171">
        <v>26170</v>
      </c>
      <c r="G4" s="172"/>
      <c r="H4" s="173"/>
    </row>
    <row r="5" spans="1:8">
      <c r="A5" s="154" t="s">
        <v>551</v>
      </c>
      <c r="B5" s="159"/>
      <c r="C5" s="160"/>
      <c r="D5" s="161">
        <v>23746</v>
      </c>
      <c r="E5" s="162"/>
      <c r="F5" s="163">
        <v>41080</v>
      </c>
      <c r="G5" s="164"/>
      <c r="H5" s="165"/>
    </row>
    <row r="6" spans="1:8">
      <c r="A6" s="166"/>
      <c r="B6" s="167"/>
      <c r="C6" s="168"/>
      <c r="D6" s="169">
        <v>15849</v>
      </c>
      <c r="E6" s="170"/>
      <c r="F6" s="171">
        <v>27265</v>
      </c>
      <c r="G6" s="172"/>
      <c r="H6" s="173"/>
    </row>
    <row r="7" spans="1:8">
      <c r="A7" s="154" t="s">
        <v>552</v>
      </c>
      <c r="B7" s="159"/>
      <c r="C7" s="160"/>
      <c r="D7" s="161">
        <v>23868</v>
      </c>
      <c r="E7" s="162"/>
      <c r="F7" s="163">
        <v>33173</v>
      </c>
      <c r="G7" s="164"/>
      <c r="H7" s="165"/>
    </row>
    <row r="8" spans="1:8">
      <c r="A8" s="166"/>
      <c r="B8" s="167"/>
      <c r="C8" s="168"/>
      <c r="D8" s="169">
        <v>17817</v>
      </c>
      <c r="E8" s="170"/>
      <c r="F8" s="171">
        <v>20353</v>
      </c>
      <c r="G8" s="172"/>
      <c r="H8" s="173"/>
    </row>
    <row r="9" spans="1:8">
      <c r="A9" s="154" t="s">
        <v>553</v>
      </c>
      <c r="B9" s="159"/>
      <c r="C9" s="160"/>
      <c r="D9" s="161">
        <v>29549</v>
      </c>
      <c r="E9" s="162"/>
      <c r="F9" s="163">
        <v>37644</v>
      </c>
      <c r="G9" s="164"/>
      <c r="H9" s="165"/>
    </row>
    <row r="10" spans="1:8">
      <c r="A10" s="166"/>
      <c r="B10" s="167"/>
      <c r="C10" s="168"/>
      <c r="D10" s="169">
        <v>20300</v>
      </c>
      <c r="E10" s="170"/>
      <c r="F10" s="171">
        <v>24939</v>
      </c>
      <c r="G10" s="172"/>
      <c r="H10" s="173"/>
    </row>
    <row r="11" spans="1:8">
      <c r="A11" s="154" t="s">
        <v>554</v>
      </c>
      <c r="B11" s="159"/>
      <c r="C11" s="160"/>
      <c r="D11" s="161">
        <v>36199</v>
      </c>
      <c r="E11" s="162"/>
      <c r="F11" s="163">
        <v>44161</v>
      </c>
      <c r="G11" s="164"/>
      <c r="H11" s="165"/>
    </row>
    <row r="12" spans="1:8">
      <c r="A12" s="166"/>
      <c r="B12" s="167"/>
      <c r="C12" s="174"/>
      <c r="D12" s="169">
        <v>26518</v>
      </c>
      <c r="E12" s="170"/>
      <c r="F12" s="171">
        <v>23644</v>
      </c>
      <c r="G12" s="172"/>
      <c r="H12" s="173"/>
    </row>
    <row r="13" spans="1:8">
      <c r="A13" s="154"/>
      <c r="B13" s="159"/>
      <c r="C13" s="175"/>
      <c r="D13" s="176">
        <v>28738</v>
      </c>
      <c r="E13" s="177"/>
      <c r="F13" s="178">
        <v>39190</v>
      </c>
      <c r="G13" s="179"/>
      <c r="H13" s="165"/>
    </row>
    <row r="14" spans="1:8">
      <c r="A14" s="166"/>
      <c r="B14" s="167"/>
      <c r="C14" s="168"/>
      <c r="D14" s="169">
        <v>19994</v>
      </c>
      <c r="E14" s="170"/>
      <c r="F14" s="171">
        <v>24474</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5.39</v>
      </c>
      <c r="C19" s="180">
        <f>ROUND(VALUE(SUBSTITUTE(実質収支比率等に係る経年分析!G$48,"▲","-")),2)</f>
        <v>7.3</v>
      </c>
      <c r="D19" s="180">
        <f>ROUND(VALUE(SUBSTITUTE(実質収支比率等に係る経年分析!H$48,"▲","-")),2)</f>
        <v>6.2</v>
      </c>
      <c r="E19" s="180">
        <f>ROUND(VALUE(SUBSTITUTE(実質収支比率等に係る経年分析!I$48,"▲","-")),2)</f>
        <v>1.08</v>
      </c>
      <c r="F19" s="180">
        <f>ROUND(VALUE(SUBSTITUTE(実質収支比率等に係る経年分析!J$48,"▲","-")),2)</f>
        <v>2.72</v>
      </c>
    </row>
    <row r="20" spans="1:11">
      <c r="A20" s="180" t="s">
        <v>55</v>
      </c>
      <c r="B20" s="180">
        <f>ROUND(VALUE(SUBSTITUTE(実質収支比率等に係る経年分析!F$47,"▲","-")),2)</f>
        <v>15.27</v>
      </c>
      <c r="C20" s="180">
        <f>ROUND(VALUE(SUBSTITUTE(実質収支比率等に係る経年分析!G$47,"▲","-")),2)</f>
        <v>15.32</v>
      </c>
      <c r="D20" s="180">
        <f>ROUND(VALUE(SUBSTITUTE(実質収支比率等に係る経年分析!H$47,"▲","-")),2)</f>
        <v>16.53</v>
      </c>
      <c r="E20" s="180">
        <f>ROUND(VALUE(SUBSTITUTE(実質収支比率等に係る経年分析!I$47,"▲","-")),2)</f>
        <v>17.54</v>
      </c>
      <c r="F20" s="180">
        <f>ROUND(VALUE(SUBSTITUTE(実質収支比率等に係る経年分析!J$47,"▲","-")),2)</f>
        <v>15.94</v>
      </c>
    </row>
    <row r="21" spans="1:11">
      <c r="A21" s="180" t="s">
        <v>56</v>
      </c>
      <c r="B21" s="180">
        <f>IF(ISNUMBER(VALUE(SUBSTITUTE(実質収支比率等に係る経年分析!F$49,"▲","-"))),ROUND(VALUE(SUBSTITUTE(実質収支比率等に係る経年分析!F$49,"▲","-")),2),NA())</f>
        <v>0.59</v>
      </c>
      <c r="C21" s="180">
        <f>IF(ISNUMBER(VALUE(SUBSTITUTE(実質収支比率等に係る経年分析!G$49,"▲","-"))),ROUND(VALUE(SUBSTITUTE(実質収支比率等に係る経年分析!G$49,"▲","-")),2),NA())</f>
        <v>2.08</v>
      </c>
      <c r="D21" s="180">
        <f>IF(ISNUMBER(VALUE(SUBSTITUTE(実質収支比率等に係る経年分析!H$49,"▲","-"))),ROUND(VALUE(SUBSTITUTE(実質収支比率等に係る経年分析!H$49,"▲","-")),2),NA())</f>
        <v>0.31</v>
      </c>
      <c r="E21" s="180">
        <f>IF(ISNUMBER(VALUE(SUBSTITUTE(実質収支比率等に係る経年分析!I$49,"▲","-"))),ROUND(VALUE(SUBSTITUTE(実質収支比率等に係る経年分析!I$49,"▲","-")),2),NA())</f>
        <v>-4</v>
      </c>
      <c r="F21" s="180">
        <f>IF(ISNUMBER(VALUE(SUBSTITUTE(実質収支比率等に係る経年分析!J$49,"▲","-"))),ROUND(VALUE(SUBSTITUTE(実質収支比率等に係る経年分析!J$49,"▲","-")),2),NA())</f>
        <v>0.42</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0.39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0.04</v>
      </c>
    </row>
    <row r="32" spans="1:11">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1.19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3.63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1.32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1.1399999999999999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1.43</v>
      </c>
    </row>
    <row r="33" spans="1:16">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4.99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7.11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6.2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1.07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2.71</v>
      </c>
    </row>
    <row r="34" spans="1:16">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2.68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2.71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2.67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3.05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3.99</v>
      </c>
    </row>
    <row r="35" spans="1:16">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5.75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5.89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6.44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7.39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8.5</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10.93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10.17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11.04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11.3</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3883</v>
      </c>
      <c r="E42" s="182"/>
      <c r="F42" s="182"/>
      <c r="G42" s="182">
        <f>'実質公債費比率（分子）の構造'!L$52</f>
        <v>4023</v>
      </c>
      <c r="H42" s="182"/>
      <c r="I42" s="182"/>
      <c r="J42" s="182">
        <f>'実質公債費比率（分子）の構造'!M$52</f>
        <v>4052</v>
      </c>
      <c r="K42" s="182"/>
      <c r="L42" s="182"/>
      <c r="M42" s="182">
        <f>'実質公債費比率（分子）の構造'!N$52</f>
        <v>3995</v>
      </c>
      <c r="N42" s="182"/>
      <c r="O42" s="182"/>
      <c r="P42" s="182">
        <f>'実質公債費比率（分子）の構造'!O$52</f>
        <v>3889</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611</v>
      </c>
      <c r="C44" s="182"/>
      <c r="D44" s="182"/>
      <c r="E44" s="182">
        <f>'実質公債費比率（分子）の構造'!L$50</f>
        <v>611</v>
      </c>
      <c r="F44" s="182"/>
      <c r="G44" s="182"/>
      <c r="H44" s="182">
        <f>'実質公債費比率（分子）の構造'!M$50</f>
        <v>620</v>
      </c>
      <c r="I44" s="182"/>
      <c r="J44" s="182"/>
      <c r="K44" s="182">
        <f>'実質公債費比率（分子）の構造'!N$50</f>
        <v>618</v>
      </c>
      <c r="L44" s="182"/>
      <c r="M44" s="182"/>
      <c r="N44" s="182">
        <f>'実質公債費比率（分子）の構造'!O$50</f>
        <v>616</v>
      </c>
      <c r="O44" s="182"/>
      <c r="P44" s="182"/>
    </row>
    <row r="45" spans="1:16">
      <c r="A45" s="182" t="s">
        <v>66</v>
      </c>
      <c r="B45" s="182">
        <f>'実質公債費比率（分子）の構造'!K$49</f>
        <v>121</v>
      </c>
      <c r="C45" s="182"/>
      <c r="D45" s="182"/>
      <c r="E45" s="182">
        <f>'実質公債費比率（分子）の構造'!L$49</f>
        <v>143</v>
      </c>
      <c r="F45" s="182"/>
      <c r="G45" s="182"/>
      <c r="H45" s="182">
        <f>'実質公債費比率（分子）の構造'!M$49</f>
        <v>154</v>
      </c>
      <c r="I45" s="182"/>
      <c r="J45" s="182"/>
      <c r="K45" s="182">
        <f>'実質公債費比率（分子）の構造'!N$49</f>
        <v>150</v>
      </c>
      <c r="L45" s="182"/>
      <c r="M45" s="182"/>
      <c r="N45" s="182">
        <f>'実質公債費比率（分子）の構造'!O$49</f>
        <v>142</v>
      </c>
      <c r="O45" s="182"/>
      <c r="P45" s="182"/>
    </row>
    <row r="46" spans="1:16">
      <c r="A46" s="182" t="s">
        <v>67</v>
      </c>
      <c r="B46" s="182">
        <f>'実質公債費比率（分子）の構造'!K$48</f>
        <v>734</v>
      </c>
      <c r="C46" s="182"/>
      <c r="D46" s="182"/>
      <c r="E46" s="182">
        <f>'実質公債費比率（分子）の構造'!L$48</f>
        <v>718</v>
      </c>
      <c r="F46" s="182"/>
      <c r="G46" s="182"/>
      <c r="H46" s="182">
        <f>'実質公債費比率（分子）の構造'!M$48</f>
        <v>696</v>
      </c>
      <c r="I46" s="182"/>
      <c r="J46" s="182"/>
      <c r="K46" s="182">
        <f>'実質公債費比率（分子）の構造'!N$48</f>
        <v>661</v>
      </c>
      <c r="L46" s="182"/>
      <c r="M46" s="182"/>
      <c r="N46" s="182">
        <f>'実質公債費比率（分子）の構造'!O$48</f>
        <v>613</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3350</v>
      </c>
      <c r="C49" s="182"/>
      <c r="D49" s="182"/>
      <c r="E49" s="182">
        <f>'実質公債費比率（分子）の構造'!L$45</f>
        <v>3459</v>
      </c>
      <c r="F49" s="182"/>
      <c r="G49" s="182"/>
      <c r="H49" s="182">
        <f>'実質公債費比率（分子）の構造'!M$45</f>
        <v>3642</v>
      </c>
      <c r="I49" s="182"/>
      <c r="J49" s="182"/>
      <c r="K49" s="182">
        <f>'実質公債費比率（分子）の構造'!N$45</f>
        <v>3768</v>
      </c>
      <c r="L49" s="182"/>
      <c r="M49" s="182"/>
      <c r="N49" s="182">
        <f>'実質公債費比率（分子）の構造'!O$45</f>
        <v>3947</v>
      </c>
      <c r="O49" s="182"/>
      <c r="P49" s="182"/>
    </row>
    <row r="50" spans="1:16">
      <c r="A50" s="182" t="s">
        <v>71</v>
      </c>
      <c r="B50" s="182" t="e">
        <f>NA()</f>
        <v>#N/A</v>
      </c>
      <c r="C50" s="182">
        <f>IF(ISNUMBER('実質公債費比率（分子）の構造'!K$53),'実質公債費比率（分子）の構造'!K$53,NA())</f>
        <v>933</v>
      </c>
      <c r="D50" s="182" t="e">
        <f>NA()</f>
        <v>#N/A</v>
      </c>
      <c r="E50" s="182" t="e">
        <f>NA()</f>
        <v>#N/A</v>
      </c>
      <c r="F50" s="182">
        <f>IF(ISNUMBER('実質公債費比率（分子）の構造'!L$53),'実質公債費比率（分子）の構造'!L$53,NA())</f>
        <v>908</v>
      </c>
      <c r="G50" s="182" t="e">
        <f>NA()</f>
        <v>#N/A</v>
      </c>
      <c r="H50" s="182" t="e">
        <f>NA()</f>
        <v>#N/A</v>
      </c>
      <c r="I50" s="182">
        <f>IF(ISNUMBER('実質公債費比率（分子）の構造'!M$53),'実質公債費比率（分子）の構造'!M$53,NA())</f>
        <v>1060</v>
      </c>
      <c r="J50" s="182" t="e">
        <f>NA()</f>
        <v>#N/A</v>
      </c>
      <c r="K50" s="182" t="e">
        <f>NA()</f>
        <v>#N/A</v>
      </c>
      <c r="L50" s="182">
        <f>IF(ISNUMBER('実質公債費比率（分子）の構造'!N$53),'実質公債費比率（分子）の構造'!N$53,NA())</f>
        <v>1202</v>
      </c>
      <c r="M50" s="182" t="e">
        <f>NA()</f>
        <v>#N/A</v>
      </c>
      <c r="N50" s="182" t="e">
        <f>NA()</f>
        <v>#N/A</v>
      </c>
      <c r="O50" s="182">
        <f>IF(ISNUMBER('実質公債費比率（分子）の構造'!O$53),'実質公債費比率（分子）の構造'!O$53,NA())</f>
        <v>1429</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36801</v>
      </c>
      <c r="E56" s="181"/>
      <c r="F56" s="181"/>
      <c r="G56" s="181">
        <f>'将来負担比率（分子）の構造'!J$52</f>
        <v>36056</v>
      </c>
      <c r="H56" s="181"/>
      <c r="I56" s="181"/>
      <c r="J56" s="181">
        <f>'将来負担比率（分子）の構造'!K$52</f>
        <v>35251</v>
      </c>
      <c r="K56" s="181"/>
      <c r="L56" s="181"/>
      <c r="M56" s="181">
        <f>'将来負担比率（分子）の構造'!L$52</f>
        <v>34196</v>
      </c>
      <c r="N56" s="181"/>
      <c r="O56" s="181"/>
      <c r="P56" s="181">
        <f>'将来負担比率（分子）の構造'!M$52</f>
        <v>33410</v>
      </c>
    </row>
    <row r="57" spans="1:16">
      <c r="A57" s="181" t="s">
        <v>42</v>
      </c>
      <c r="B57" s="181"/>
      <c r="C57" s="181"/>
      <c r="D57" s="181">
        <f>'将来負担比率（分子）の構造'!I$51</f>
        <v>6669</v>
      </c>
      <c r="E57" s="181"/>
      <c r="F57" s="181"/>
      <c r="G57" s="181">
        <f>'将来負担比率（分子）の構造'!J$51</f>
        <v>6439</v>
      </c>
      <c r="H57" s="181"/>
      <c r="I57" s="181"/>
      <c r="J57" s="181">
        <f>'将来負担比率（分子）の構造'!K$51</f>
        <v>6196</v>
      </c>
      <c r="K57" s="181"/>
      <c r="L57" s="181"/>
      <c r="M57" s="181">
        <f>'将来負担比率（分子）の構造'!L$51</f>
        <v>6057</v>
      </c>
      <c r="N57" s="181"/>
      <c r="O57" s="181"/>
      <c r="P57" s="181">
        <f>'将来負担比率（分子）の構造'!M$51</f>
        <v>5670</v>
      </c>
    </row>
    <row r="58" spans="1:16">
      <c r="A58" s="181" t="s">
        <v>41</v>
      </c>
      <c r="B58" s="181"/>
      <c r="C58" s="181"/>
      <c r="D58" s="181">
        <f>'将来負担比率（分子）の構造'!I$50</f>
        <v>9141</v>
      </c>
      <c r="E58" s="181"/>
      <c r="F58" s="181"/>
      <c r="G58" s="181">
        <f>'将来負担比率（分子）の構造'!J$50</f>
        <v>9528</v>
      </c>
      <c r="H58" s="181"/>
      <c r="I58" s="181"/>
      <c r="J58" s="181">
        <f>'将来負担比率（分子）の構造'!K$50</f>
        <v>11196</v>
      </c>
      <c r="K58" s="181"/>
      <c r="L58" s="181"/>
      <c r="M58" s="181">
        <f>'将来負担比率（分子）の構造'!L$50</f>
        <v>11632</v>
      </c>
      <c r="N58" s="181"/>
      <c r="O58" s="181"/>
      <c r="P58" s="181">
        <f>'将来負担比率（分子）の構造'!M$50</f>
        <v>10490</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f>'将来負担比率（分子）の構造'!I$46</f>
        <v>3</v>
      </c>
      <c r="C61" s="181"/>
      <c r="D61" s="181"/>
      <c r="E61" s="181">
        <f>'将来負担比率（分子）の構造'!J$46</f>
        <v>3</v>
      </c>
      <c r="F61" s="181"/>
      <c r="G61" s="181"/>
      <c r="H61" s="181">
        <f>'将来負担比率（分子）の構造'!K$46</f>
        <v>1</v>
      </c>
      <c r="I61" s="181"/>
      <c r="J61" s="181"/>
      <c r="K61" s="181">
        <f>'将来負担比率（分子）の構造'!L$46</f>
        <v>4</v>
      </c>
      <c r="L61" s="181"/>
      <c r="M61" s="181"/>
      <c r="N61" s="181" t="str">
        <f>'将来負担比率（分子）の構造'!M$46</f>
        <v>-</v>
      </c>
      <c r="O61" s="181"/>
      <c r="P61" s="181"/>
    </row>
    <row r="62" spans="1:16">
      <c r="A62" s="181" t="s">
        <v>35</v>
      </c>
      <c r="B62" s="181">
        <f>'将来負担比率（分子）の構造'!I$45</f>
        <v>4344</v>
      </c>
      <c r="C62" s="181"/>
      <c r="D62" s="181"/>
      <c r="E62" s="181">
        <f>'将来負担比率（分子）の構造'!J$45</f>
        <v>4121</v>
      </c>
      <c r="F62" s="181"/>
      <c r="G62" s="181"/>
      <c r="H62" s="181">
        <f>'将来負担比率（分子）の構造'!K$45</f>
        <v>4064</v>
      </c>
      <c r="I62" s="181"/>
      <c r="J62" s="181"/>
      <c r="K62" s="181">
        <f>'将来負担比率（分子）の構造'!L$45</f>
        <v>4021</v>
      </c>
      <c r="L62" s="181"/>
      <c r="M62" s="181"/>
      <c r="N62" s="181">
        <f>'将来負担比率（分子）の構造'!M$45</f>
        <v>3885</v>
      </c>
      <c r="O62" s="181"/>
      <c r="P62" s="181"/>
    </row>
    <row r="63" spans="1:16">
      <c r="A63" s="181" t="s">
        <v>34</v>
      </c>
      <c r="B63" s="181">
        <f>'将来負担比率（分子）の構造'!I$44</f>
        <v>777</v>
      </c>
      <c r="C63" s="181"/>
      <c r="D63" s="181"/>
      <c r="E63" s="181">
        <f>'将来負担比率（分子）の構造'!J$44</f>
        <v>684</v>
      </c>
      <c r="F63" s="181"/>
      <c r="G63" s="181"/>
      <c r="H63" s="181">
        <f>'将来負担比率（分子）の構造'!K$44</f>
        <v>572</v>
      </c>
      <c r="I63" s="181"/>
      <c r="J63" s="181"/>
      <c r="K63" s="181">
        <f>'将来負担比率（分子）の構造'!L$44</f>
        <v>537</v>
      </c>
      <c r="L63" s="181"/>
      <c r="M63" s="181"/>
      <c r="N63" s="181">
        <f>'将来負担比率（分子）の構造'!M$44</f>
        <v>445</v>
      </c>
      <c r="O63" s="181"/>
      <c r="P63" s="181"/>
    </row>
    <row r="64" spans="1:16">
      <c r="A64" s="181" t="s">
        <v>33</v>
      </c>
      <c r="B64" s="181">
        <f>'将来負担比率（分子）の構造'!I$43</f>
        <v>7013</v>
      </c>
      <c r="C64" s="181"/>
      <c r="D64" s="181"/>
      <c r="E64" s="181">
        <f>'将来負担比率（分子）の構造'!J$43</f>
        <v>6649</v>
      </c>
      <c r="F64" s="181"/>
      <c r="G64" s="181"/>
      <c r="H64" s="181">
        <f>'将来負担比率（分子）の構造'!K$43</f>
        <v>6325</v>
      </c>
      <c r="I64" s="181"/>
      <c r="J64" s="181"/>
      <c r="K64" s="181">
        <f>'将来負担比率（分子）の構造'!L$43</f>
        <v>5939</v>
      </c>
      <c r="L64" s="181"/>
      <c r="M64" s="181"/>
      <c r="N64" s="181">
        <f>'将来負担比率（分子）の構造'!M$43</f>
        <v>5656</v>
      </c>
      <c r="O64" s="181"/>
      <c r="P64" s="181"/>
    </row>
    <row r="65" spans="1:16">
      <c r="A65" s="181" t="s">
        <v>32</v>
      </c>
      <c r="B65" s="181">
        <f>'将来負担比率（分子）の構造'!I$42</f>
        <v>5242</v>
      </c>
      <c r="C65" s="181"/>
      <c r="D65" s="181"/>
      <c r="E65" s="181">
        <f>'将来負担比率（分子）の構造'!J$42</f>
        <v>4778</v>
      </c>
      <c r="F65" s="181"/>
      <c r="G65" s="181"/>
      <c r="H65" s="181">
        <f>'将来負担比率（分子）の構造'!K$42</f>
        <v>4222</v>
      </c>
      <c r="I65" s="181"/>
      <c r="J65" s="181"/>
      <c r="K65" s="181">
        <f>'将来負担比率（分子）の構造'!L$42</f>
        <v>3658</v>
      </c>
      <c r="L65" s="181"/>
      <c r="M65" s="181"/>
      <c r="N65" s="181">
        <f>'将来負担比率（分子）の構造'!M$42</f>
        <v>2794</v>
      </c>
      <c r="O65" s="181"/>
      <c r="P65" s="181"/>
    </row>
    <row r="66" spans="1:16">
      <c r="A66" s="181" t="s">
        <v>31</v>
      </c>
      <c r="B66" s="181">
        <f>'将来負担比率（分子）の構造'!I$41</f>
        <v>39656</v>
      </c>
      <c r="C66" s="181"/>
      <c r="D66" s="181"/>
      <c r="E66" s="181">
        <f>'将来負担比率（分子）の構造'!J$41</f>
        <v>39153</v>
      </c>
      <c r="F66" s="181"/>
      <c r="G66" s="181"/>
      <c r="H66" s="181">
        <f>'将来負担比率（分子）の構造'!K$41</f>
        <v>38229</v>
      </c>
      <c r="I66" s="181"/>
      <c r="J66" s="181"/>
      <c r="K66" s="181">
        <f>'将来負担比率（分子）の構造'!L$41</f>
        <v>37038</v>
      </c>
      <c r="L66" s="181"/>
      <c r="M66" s="181"/>
      <c r="N66" s="181">
        <f>'将来負担比率（分子）の構造'!M$41</f>
        <v>36533</v>
      </c>
      <c r="O66" s="181"/>
      <c r="P66" s="181"/>
    </row>
    <row r="67" spans="1:16">
      <c r="A67" s="181" t="s">
        <v>75</v>
      </c>
      <c r="B67" s="181" t="e">
        <f>NA()</f>
        <v>#N/A</v>
      </c>
      <c r="C67" s="181">
        <f>IF(ISNUMBER('将来負担比率（分子）の構造'!I$53), IF('将来負担比率（分子）の構造'!I$53 &lt; 0, 0, '将来負担比率（分子）の構造'!I$53), NA())</f>
        <v>4424</v>
      </c>
      <c r="D67" s="181" t="e">
        <f>NA()</f>
        <v>#N/A</v>
      </c>
      <c r="E67" s="181" t="e">
        <f>NA()</f>
        <v>#N/A</v>
      </c>
      <c r="F67" s="181">
        <f>IF(ISNUMBER('将来負担比率（分子）の構造'!J$53), IF('将来負担比率（分子）の構造'!J$53 &lt; 0, 0, '将来負担比率（分子）の構造'!J$53), NA())</f>
        <v>3364</v>
      </c>
      <c r="G67" s="181" t="e">
        <f>NA()</f>
        <v>#N/A</v>
      </c>
      <c r="H67" s="181" t="e">
        <f>NA()</f>
        <v>#N/A</v>
      </c>
      <c r="I67" s="181">
        <f>IF(ISNUMBER('将来負担比率（分子）の構造'!K$53), IF('将来負担比率（分子）の構造'!K$53 &lt; 0, 0, '将来負担比率（分子）の構造'!K$53), NA())</f>
        <v>771</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e">
        <f>#REF!</f>
        <v>#REF!</v>
      </c>
      <c r="C71" s="184" t="e">
        <f>#REF!</f>
        <v>#REF!</v>
      </c>
      <c r="D71" s="184" t="e">
        <f>#REF!</f>
        <v>#REF!</v>
      </c>
    </row>
    <row r="72" spans="1:16">
      <c r="A72" s="184" t="s">
        <v>77</v>
      </c>
      <c r="B72" s="185" t="e">
        <f>#REF!</f>
        <v>#REF!</v>
      </c>
      <c r="C72" s="185" t="e">
        <f>#REF!</f>
        <v>#REF!</v>
      </c>
      <c r="D72" s="185" t="e">
        <f>#REF!</f>
        <v>#REF!</v>
      </c>
    </row>
    <row r="73" spans="1:16">
      <c r="A73" s="184" t="s">
        <v>78</v>
      </c>
      <c r="B73" s="185" t="e">
        <f>#REF!</f>
        <v>#REF!</v>
      </c>
      <c r="C73" s="185" t="e">
        <f>#REF!</f>
        <v>#REF!</v>
      </c>
      <c r="D73" s="185" t="e">
        <f>#REF!</f>
        <v>#REF!</v>
      </c>
    </row>
    <row r="74" spans="1:16">
      <c r="A74" s="184" t="s">
        <v>79</v>
      </c>
      <c r="B74" s="185" t="e">
        <f>#REF!</f>
        <v>#REF!</v>
      </c>
      <c r="C74" s="185" t="e">
        <f>#REF!</f>
        <v>#REF!</v>
      </c>
      <c r="D74" s="185" t="e">
        <f>#REF!</f>
        <v>#REF!</v>
      </c>
    </row>
  </sheetData>
  <sheetProtection algorithmName="SHA-512" hashValue="YX2IMXXgiP9BlPwp31B+LdOJ5IPiewkWZB0PrOk+a+goor+dm11GCQWFSIbJp181tOAcnYKgkVfdaIx7GmpgeQ==" saltValue="SmMHTABIrfPjpcvPlCBMp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（交付税・地方債担当）基金残高に係る経年分析 </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cp:keywords/>
  <dc:description/>
  <cp:lastPrinted>2022-03-09T05:51:56Z</cp:lastPrinted>
  <dcterms:created xsi:type="dcterms:W3CDTF">2022-02-02T04:12:45Z</dcterms:created>
  <dcterms:modified xsi:type="dcterms:W3CDTF">2022-10-03T05:04:18Z</dcterms:modified>
  <cp:category/>
</cp:coreProperties>
</file>